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activeTab="1"/>
  </bookViews>
  <sheets>
    <sheet name="Đất nông nghiệp" sheetId="9" r:id="rId1"/>
    <sheet name="Đất NN liền kề" sheetId="7" r:id="rId2"/>
  </sheets>
  <definedNames>
    <definedName name="loai_1_name" localSheetId="1">'Đất NN liền kề'!#REF!</definedName>
    <definedName name="loai_1_name" localSheetId="0">'Đất nông nghiệp'!#REF!</definedName>
  </definedNames>
  <calcPr calcId="124519"/>
</workbook>
</file>

<file path=xl/calcChain.xml><?xml version="1.0" encoding="utf-8"?>
<calcChain xmlns="http://schemas.openxmlformats.org/spreadsheetml/2006/main">
  <c r="I41" i="9"/>
  <c r="I4"/>
  <c r="I103" i="7" l="1"/>
  <c r="I78"/>
  <c r="I96" l="1"/>
  <c r="I72"/>
  <c r="I64"/>
  <c r="I62"/>
  <c r="I59"/>
  <c r="I56"/>
  <c r="I53"/>
  <c r="I51"/>
  <c r="I48"/>
  <c r="I38"/>
  <c r="I35"/>
  <c r="I32"/>
  <c r="I4"/>
  <c r="I68" i="9"/>
  <c r="I63"/>
  <c r="I61"/>
  <c r="I58"/>
  <c r="I52"/>
  <c r="I30"/>
  <c r="I39" l="1"/>
  <c r="I33"/>
  <c r="I46" i="7"/>
  <c r="I44"/>
  <c r="I37" i="9" l="1"/>
  <c r="I28"/>
  <c r="I26"/>
  <c r="I35" l="1"/>
  <c r="B70" l="1"/>
  <c r="A118" i="7"/>
  <c r="I109" l="1"/>
  <c r="I92"/>
  <c r="I75"/>
  <c r="I111" l="1"/>
  <c r="I72" i="9" s="1"/>
  <c r="I113" i="7" l="1"/>
</calcChain>
</file>

<file path=xl/sharedStrings.xml><?xml version="1.0" encoding="utf-8"?>
<sst xmlns="http://schemas.openxmlformats.org/spreadsheetml/2006/main" count="894" uniqueCount="477">
  <si>
    <t>STT</t>
  </si>
  <si>
    <t>Địa điểm</t>
  </si>
  <si>
    <t>Số thửa</t>
  </si>
  <si>
    <t>Số tờ</t>
  </si>
  <si>
    <t>Diện tích xin CMĐ (m2)</t>
  </si>
  <si>
    <t>Loại đất đăng ký chuyển mục đích</t>
  </si>
  <si>
    <t>Loại đất sau khi chuyển mục đích</t>
  </si>
  <si>
    <t>Thông tin quy hoạch</t>
  </si>
  <si>
    <t>Quy hoạch đô thị</t>
  </si>
  <si>
    <t>Đất ở</t>
  </si>
  <si>
    <t>Phường Thủy Xuân</t>
  </si>
  <si>
    <t>Đất nông nghiệp liền kề đất ở</t>
  </si>
  <si>
    <t>I.1</t>
  </si>
  <si>
    <t>I.2</t>
  </si>
  <si>
    <t>Tên chủ sử dụng đất</t>
  </si>
  <si>
    <t>Đất NN</t>
  </si>
  <si>
    <t>Đất nông nghiệp</t>
  </si>
  <si>
    <t>I.3</t>
  </si>
  <si>
    <t>I.5</t>
  </si>
  <si>
    <t>I.6</t>
  </si>
  <si>
    <t>I.7</t>
  </si>
  <si>
    <t>I.8</t>
  </si>
  <si>
    <t>I.9</t>
  </si>
  <si>
    <t>I.4</t>
  </si>
  <si>
    <t>I.10</t>
  </si>
  <si>
    <t>I.17</t>
  </si>
  <si>
    <t>I.18</t>
  </si>
  <si>
    <t>I.19</t>
  </si>
  <si>
    <t>I.20</t>
  </si>
  <si>
    <t>Phường Hương An</t>
  </si>
  <si>
    <t>Phường Hương Hồ</t>
  </si>
  <si>
    <t>TDP Chầm</t>
  </si>
  <si>
    <t>Phường Gia Hội</t>
  </si>
  <si>
    <t>Xã Thủy Bằng</t>
  </si>
  <si>
    <t>Đất ở + Đất cây lâu năm</t>
  </si>
  <si>
    <t>Đất nông nghiệp liền kề</t>
  </si>
  <si>
    <t>Phường Hương Vinh</t>
  </si>
  <si>
    <t>Phường Thủy Biều</t>
  </si>
  <si>
    <t>Phường An Đông</t>
  </si>
  <si>
    <t>Phường Hương Long</t>
  </si>
  <si>
    <t>Phường Xuân Phú</t>
  </si>
  <si>
    <t>Tổ 1, khu vực 1</t>
  </si>
  <si>
    <t>Xã Hương Phong</t>
  </si>
  <si>
    <t>Thôn Thuận Hòa</t>
  </si>
  <si>
    <t>Thửa đất nằm trong khu dân cư hiện trạng và thuộc khu vực chưa có quy hoạch phân khu, quy hoạch chi tiết</t>
  </si>
  <si>
    <t>Phường Phường Đúc</t>
  </si>
  <si>
    <t>Trung Thượng</t>
  </si>
  <si>
    <t>Quy hoạch đất ở</t>
  </si>
  <si>
    <t>Đất ở hiện trạng</t>
  </si>
  <si>
    <t>Đất ở theo hiện trạng
 và đất giao thông</t>
  </si>
  <si>
    <t>Thuộc quy hoạch đất ở</t>
  </si>
  <si>
    <t>Thửa đất nằm ngoài quy hoạch phân khu, quy hoạch chi tiết được phê duyệt.</t>
  </si>
  <si>
    <t>Quy hoạch sử dụng đất của Thành phố, Phú Vang, Hương Thủy, Hương Trà</t>
  </si>
  <si>
    <r>
      <t>Diện tích theo GNCQSDĐ
(m</t>
    </r>
    <r>
      <rPr>
        <b/>
        <vertAlign val="superscript"/>
        <sz val="11.5"/>
        <color theme="1"/>
        <rFont val="Times New Roman"/>
        <family val="1"/>
      </rPr>
      <t>2</t>
    </r>
    <r>
      <rPr>
        <b/>
        <sz val="11.5"/>
        <color theme="1"/>
        <rFont val="Times New Roman"/>
        <family val="1"/>
      </rPr>
      <t>)</t>
    </r>
  </si>
  <si>
    <t>TỔNG CỘNG</t>
  </si>
  <si>
    <t xml:space="preserve">ĐCQH SDĐ đến năm 2020 </t>
  </si>
  <si>
    <t xml:space="preserve">1 Phần quy hoạch đất giao thông, phần còn lại
 là đất ở </t>
  </si>
  <si>
    <t>Phường Hương Sơ</t>
  </si>
  <si>
    <t>Thửa đất có chức năng sử dụng là đất ở nông thôn (ONT) theo hiện trạng</t>
  </si>
  <si>
    <t>Lưu Thị Hoài</t>
  </si>
  <si>
    <t>Tổ 2, khu Vực 5</t>
  </si>
  <si>
    <t>355 (292-4)</t>
  </si>
  <si>
    <t>Đất nông nghiệp không liền kề đất ở</t>
  </si>
  <si>
    <t>Theo Quy hoạch chi tiết khu đô thị phía Tây thành phố Huế, tỉnh Thừa Thiên Huế đươc UBND tỉnh phê duyệt tại QĐ só 3778/QĐ-UB ngày 09/11/2005 thửa đất có chức năng sử dụng là đất ở hiện trạng</t>
  </si>
  <si>
    <t>1 phần quy hoạch đất giao thông, còn lại quy hoạch đất ở</t>
  </si>
  <si>
    <t>Nguyễn Hữu Khanh - Hoàng Thị Sen</t>
  </si>
  <si>
    <t>Lê Hữu Phước - Lê Thị Hồng Hoa</t>
  </si>
  <si>
    <t>Tổ 7, thôn Thượng 1</t>
  </si>
  <si>
    <t xml:space="preserve">Đất nông nghiệp </t>
  </si>
  <si>
    <t>Một phần thuộc đất y tế (dự án TT cấp cứu 115), phần còn lại là quy hoạch đất ở</t>
  </si>
  <si>
    <t>Thửa đất thuộc 
quy hoạch đất ở</t>
  </si>
  <si>
    <t>Phường An Tây</t>
  </si>
  <si>
    <t>Phần quy hoạch đất giao thông, phần quy hoạch đất ở</t>
  </si>
  <si>
    <t>Thuộc khu vực chưa có quy hoạch phân khu, quy hoạch chi tiết được phê duyệt.
Theo điều chỉnh quy hoạch chung thành phố Huế, tỉnh Thừa Thiên Huế được Chính phủ phê duyệt tại QĐ 649/QĐ-TTg ngày 06/5/2014 và có chức năng sử dụng là đất ở hiện trạng</t>
  </si>
  <si>
    <t>Hoàng Trọng Ngoạn</t>
  </si>
  <si>
    <t>140-3</t>
  </si>
  <si>
    <t>Thừa đất thuộc quy hoạch chi tiết xây dựng Khu vực Thủy Biều, thành phố Huế được UBND Tỉnh phê duyệt tại Quyết định số 1052/QĐ-UBND ngày 5/5/2008. Chức năng sử dụng đất theo quy hoạch một phần là đất giao thông (thuộc phạm vi mở đường quy hoạch lộ giới 16,0m); phần còn lại có chức năng là đất làng xóm (đất ở).</t>
  </si>
  <si>
    <t>Phường An Hòa</t>
  </si>
  <si>
    <t>Nguyễn Văn Bốn</t>
  </si>
  <si>
    <t>Tổ 12, khu vực 5</t>
  </si>
  <si>
    <t>Theo QĐ số 2231/QĐ-UBND ngày 29/10/2013 của UBND tỉnh về quy hoạch chi tiết khu vực dân cư phía Bắc - phường An Hòa và phường Hương Sơ, thửa đất có một phần thuộc phạm vi mở rộng đường kiệt thành đường quy hoạch lộ giới 5,0m, phần còn lại thuộc quy hoạch đất ở hiện trạng</t>
  </si>
  <si>
    <t>Đất ở 
 và đất giao thông</t>
  </si>
  <si>
    <t>Hoàng Xuân Giãng - Trần Thị Ánh Tuyết</t>
  </si>
  <si>
    <t>Thôn An Đức</t>
  </si>
  <si>
    <t>Theo QĐ số 2231/QĐ-UBND ngày 29/10/2013 của UBND tỉnh về quy hoạch chi tiết khu vực dân cư phía Bắc - phường An Hòa và phường Hương Sơ, thửa đất thuộc quy hoạch đất ở kết hợp thương mại</t>
  </si>
  <si>
    <t>Đất ở  
và đất giao thông</t>
  </si>
  <si>
    <t>Thôn Xuân Hòa</t>
  </si>
  <si>
    <t>Xã Phú Mậu</t>
  </si>
  <si>
    <t>Trần Liêm</t>
  </si>
  <si>
    <t>Mậu Tài, Phú Mậu</t>
  </si>
  <si>
    <t xml:space="preserve">Theo QH 649 (QH chung TP) ngày 06/5/2014 của TTCP thì thửa đất có chức năng là đất ở </t>
  </si>
  <si>
    <t>Thửa đất có 1 phần quy hoạch đất giao thông, phần quy hoạch đất ở</t>
  </si>
  <si>
    <t>Theo QH 649 (QH chung TP) ngày 06/5/2014 của TTCP thì thửa đất có chức năng là đất ở làng xóm (mật độ xây dựng &lt;70%)</t>
  </si>
  <si>
    <t>Theo Quy hoạch 649 (QH chung TP) ngày 06/5/2014 thửa đất có chức năng sử dụng thuộc đất ở theo hiện trạng</t>
  </si>
  <si>
    <t>Phường Thủy Vân</t>
  </si>
  <si>
    <t>Đất ở + Đất trồng cây lâu năm</t>
  </si>
  <si>
    <t>Thửa đất thuộc đất ở hiên trạng</t>
  </si>
  <si>
    <t>TDP Dạ Lê</t>
  </si>
  <si>
    <t>Hoàng Trường Cường - Phạm Thị Quỳnh Nga</t>
  </si>
  <si>
    <t>Tổ 4, Thượng2</t>
  </si>
  <si>
    <t>1 phần quy hoạch đất giao thông, còn lại thuộc đất ở theo hiện trạng</t>
  </si>
  <si>
    <t>Theo quy hoạch chi tiết xây dựng (tỷ lệ 1/2000) khu vực Thủy Xuân, thành phố Huế được UBND Tỉnh phê duyệt tại quyết định số 712/QĐ-UBND ngày 8/4/2016 thì thửa đất thuộc khu vực có chức năng sử dụng đất bao gồm 02 phần, cụ thể như sau: 
- Phần 01: Chức năng là đất giao thông (thuộc phạm vi mở đường quy hoạch lộ giới 13,5m);
- Phần 02: Chức năng là đất ở hiện trạng chỉnh trang.</t>
  </si>
  <si>
    <t>Nguyễn Đức Thụ</t>
  </si>
  <si>
    <t>Tổ 5, Thượng 4</t>
  </si>
  <si>
    <t xml:space="preserve">Theo quy hoạch chi tiết xây dựng (tỷ lệ 1/2000) khu vực Thủy Xuân, thành phố Huế được UBND Tỉnh phê duyệt tại quyết định số 712/QĐ-UBND ngày 8/4/2016 thì thửa đất thuộc khu vực có chức năng sử dụng đất bao gồm 02 phần, cụ thể như sau: 
- Phần 01: Chức năng là đất giao thông (thuộc phạm vi mở đường quy hoạch (đường Hoài Thanh) lộ giới 13,5m);
- Phần 02: Chức năng là đất ở hiện trạng chỉnh trang.
</t>
  </si>
  <si>
    <t>Ngô Quang Châu - Thân Trọng Quỳnh Nga</t>
  </si>
  <si>
    <t>55 Huyền Trân Công Chúa</t>
  </si>
  <si>
    <t>Theo quy hoạch chi tiết xây dựng (tỷ lệ 1/2000) khu vực Thủy Xuân, thành phố Huế được UBND Tỉnh phê duyệt tại quyết định số 712/QĐ-UBND ngày 8/4/2016 thì thửa đất thuộc khu vực có chức năng sử dụng đất bao gồm 02 phần, cụ thể như sau: 
- Phần 01: Chức năng là đất giao thông (thuộc phạm vi mở đường quy hoạch (đường Huyền Trân Công Chúa) lộ giới 16,5m);
- Phần 02: Chức năng là đất ở hiện trạng chỉnh trang.</t>
  </si>
  <si>
    <t>Trương Minh Phúc - Nguyễn Thị Dạ Lý</t>
  </si>
  <si>
    <t>148 Minh Mạng</t>
  </si>
  <si>
    <t>Thửa đất có chức năng sử dụng đất bao gồm 02 phần, cụ thể:
- Phần 01: Chức năng là đất giao thông (thuộc phạm vi mở đường quy hoạch lộ giới 26,0m và đường quy hoạch lộ giới 19,5m);
- Phần 02: Thuộc khu vực chưa có quy hoạch chi tiết, quy hoạch phân khu được phê duyệt. Theo Điều chỉnh Quy hoạch chung thành phố Huế đến năm 2030 và tầm nhìn đến năm 2050 được Thủ Tướng Chính Phủ phê duyệt tại Quyết định số 649/QĐ-TTg ngày 06/05/2014, phần còn lại thửa đất có định hướng chức năng sử dụng đất là đất ở.</t>
  </si>
  <si>
    <t>Nguyễn Văn Tú</t>
  </si>
  <si>
    <t>Tổ 14, khhu vực 4</t>
  </si>
  <si>
    <t>Đất ở theo hiện trạng</t>
  </si>
  <si>
    <t>Theo quy hoạch chi tiết xây dựng (tỷ lệ 1/2000) khu vực Thủy Xuân, thành phố Huế được UBND Tỉnh phê duyệt tại quyết định số 712/QĐ-UBND ngày 8/4/2016 thì thửa đất thuộc khu vực có chức năng sử dụng đất là đất ở hiện trạng chỉnh trang.</t>
  </si>
  <si>
    <t>Võ Quốc Anh - Hoàng Thị Phương Anh</t>
  </si>
  <si>
    <t>Tổ 17, khu vực 5</t>
  </si>
  <si>
    <t>Lê Trọng Tấn - Phan Thị Yến</t>
  </si>
  <si>
    <t>11/54 Lê Ngô Cát</t>
  </si>
  <si>
    <t>606
(331-1)</t>
  </si>
  <si>
    <t>Nguyễn Lê Mạnh Hiền</t>
  </si>
  <si>
    <t>1 phần thuộc quy hoạch đất trụ sở cơ quan, 1 phần thuộc đất giao thông</t>
  </si>
  <si>
    <t>Hồ Ngọc Mùi - Trần Thị Thu</t>
  </si>
  <si>
    <t>1/55 Huyền Trân Công Chúa</t>
  </si>
  <si>
    <t>Nguyễn Thế Lập - Dương Thị Thúy Hằng</t>
  </si>
  <si>
    <t>22 kiệt 65 Lê Ngô Cát</t>
  </si>
  <si>
    <t>552
(542-2)</t>
  </si>
  <si>
    <t>Lê Thị Trang</t>
  </si>
  <si>
    <t>Hạ 1</t>
  </si>
  <si>
    <t>Võ Quang Đức</t>
  </si>
  <si>
    <t>697
(88-1)</t>
  </si>
  <si>
    <t>Có chức năng là đất ở theo hiện trạng</t>
  </si>
  <si>
    <t>Theo quy hoạch chi tiết xây dựng (tỷ lệ 1/2000) khu vực Thủy Xuân, thành phố Huế được UBND Tỉnh phê duyệt tại quyết định số 712/QĐ-UBND ngày 8/4/2016 thì thửa đất thuộc khu vực có chức năng sử dụng đất bao gồm 03 phần, cụ thể như sau: 
- Phần 01: Chức năng là đất giao thông (thuộc phạm vi mở đường quy hoạch lộ giới 13,5m);
- Phần 02: Chức năng là đất công trình hạ tầng kỹ thuật đầu mối.
- Phần 03: Chức năng là đất ở hiện trạng chỉnh trang.</t>
  </si>
  <si>
    <t>Hoàng Hồng Dương</t>
  </si>
  <si>
    <t>Tổ 4, Thượng 1</t>
  </si>
  <si>
    <t>Đất trồng cây lâu năm</t>
  </si>
  <si>
    <t>Đặng Văn Đồi - Phan Thị Kiến</t>
  </si>
  <si>
    <t>4/137 Tôn Quang Phiệt</t>
  </si>
  <si>
    <t>Thửa đất có phần nhỏ thuộc phần đất giao thông, một phần thuộc đất ở</t>
  </si>
  <si>
    <t>Ngô Phan Hoài Bảo</t>
  </si>
  <si>
    <t>31/27 Hoàng Quốc Việt</t>
  </si>
  <si>
    <t>Thuộc đất ở theo hiện trạng</t>
  </si>
  <si>
    <t>Phạm Hải</t>
  </si>
  <si>
    <t>Tổ 1, khu vực 1 (Thôn Xóm Giong)</t>
  </si>
  <si>
    <t>414
(337)</t>
  </si>
  <si>
    <t>Nguyễn Đình Xuân - Dương Thị Chút</t>
  </si>
  <si>
    <t>Tổ 8, khu vực 4</t>
  </si>
  <si>
    <t>Theo quy hoạch chi tiết (tỷ lệ 1/2000) khu vực Đàn Nam Giao và vùng phụ cận, thành phố Huế được UBND tỉnh phê duyệt tại QĐ số 23/QĐ-UBND ngày 05/01/2013 và thửa đất có chức năng sử dụng đất gồm 02 phần:
 - Phần 01: có chức năng sử dụng đất là đất giao thông (mở đường quy hoạch lộ giới 19,5m)
 - Phần 02: có chức năng sử dụng là đất ở chỉnh trang</t>
  </si>
  <si>
    <t xml:space="preserve">Hồ Đình Dạ Quỳnh </t>
  </si>
  <si>
    <t>614 Bùi Thị Xuân</t>
  </si>
  <si>
    <t>1 phần quy hoạch đất giao thông, phần còn lại thuộc quy hoạch đất ở</t>
  </si>
  <si>
    <t>Theo Quy hoạch chi tiết Hai bên bờ Sông Hương tại QĐ sô 596/QĐ-UBND ngày 19/3/2021 thửa đất có chức năng sử dụng là đất ở chỉnh trang</t>
  </si>
  <si>
    <t>Nguyễn Quang Tiến - Bùi Thị Trà My</t>
  </si>
  <si>
    <t>Tổ 5, Đông Phước</t>
  </si>
  <si>
    <t>Theo Quy hoạch chi tiết Hai bên bờ Sông Hương tại QĐ sô 596/QĐ-UBND ngày 19/3/2021 thửa đất có chức năng sử dụng:
 + Phần 01: có chức năng là đất giao thông (mở đường quy hoạch lộ giới 6,0m)
 -+ Phần 02: là đất ở dân cư chỉnh trang</t>
  </si>
  <si>
    <t>Đặng Văn Tri</t>
  </si>
  <si>
    <t>Tổ 10, khu vực Lương Quán</t>
  </si>
  <si>
    <t>Thuộc đất ở theo 
hiện trạng</t>
  </si>
  <si>
    <t>Điều chỉnh Quy hoạch phân khu (tỷ lệ 1/2.000) Khu vực Thủy Biều, thành phố Huế, tỉnh Thừa Thiên Huế được UBND Tỉnh phê duyệt tại Quyết định số 2424/QĐ-UBND ngày 05/10/2022 và có chức năng sử dụng đất  là đất ở (khu vực nhà vườn bảo tồn).</t>
  </si>
  <si>
    <t>Cao Hữu Hoàng</t>
  </si>
  <si>
    <t>Tổ 3</t>
  </si>
  <si>
    <t>1 phần quy hoạch đất giao thông, phần còn lại thuộc đất ở theo hiện trạng</t>
  </si>
  <si>
    <t xml:space="preserve">Điều chỉnh Quy hoạch phân khu (tỷ lệ 1/2.000) Khu vực Thủy Biều, thành phố Huế, tỉnh Thừa Thiên Huế được UBND Tỉnh phê duyệt tại Quyết định số 2424/QĐ-UBND ngày 05/10/2022 và có chức năng sử dụng đất như sau:
- Phần 01: có chức năng sử dụng đất là đất giao thông (mở đường Bùi Thị Xuân lộ giới 19,5m);
- Phần 02: có chức năng sử dụng đất là đất ở chỉnh trang (đất ở).
</t>
  </si>
  <si>
    <t>Đặng Văn Tấn</t>
  </si>
  <si>
    <t>Tôn Nữ Ngọc Anh - Tôn Thất Lan - Tôn Thất Kỳ - Tôn Thất Trường Lâm - Tôn Thất Kha - Tôn Thất Dinh</t>
  </si>
  <si>
    <t>11 Nguyễn Chí Thanh</t>
  </si>
  <si>
    <t>Một phần quy hoạch đất giáo dục, phần quy hoạch đất giao thông, còn lại thuộc quy hoạch đất ở</t>
  </si>
  <si>
    <t>Theo QH phân khu Phú Hậu - Phú Hiệp - Phú Cát tại QĐ số 297/QĐ-UBND ngày 03/2/2021 thì thửa đất có chức năng một phần là đất giao thông mở đường 19,5m, còn lại là đất ở kết hợp thương mại (đất ở)</t>
  </si>
  <si>
    <t>Nguyễn Văn Thành</t>
  </si>
  <si>
    <t>33/2/271 Chi Lăng</t>
  </si>
  <si>
    <t>Theo QH phân khu Phú Hậu - Phú Hiệp - Phú Cát tại QĐ số 297/QĐ-UBND ngày 03/2/2021 thì thửa đất có chức năng sử dụng là đất ở hiện trạng</t>
  </si>
  <si>
    <t>Phường Phước Vĩnh</t>
  </si>
  <si>
    <t>Bùi Thị Mỹ Hạnh</t>
  </si>
  <si>
    <t>57 Hàm Nghi</t>
  </si>
  <si>
    <t>332
(39-2)</t>
  </si>
  <si>
    <t>Theo Quy hoạch phân khu trung tâm văn hóa phía Tây Nam tại QĐ số 1852/QĐ-UBND ngày 08/6/2005 thửa đất có chức năng sử dụng một phần là đất giao thông (thuộc phạm vi mở rộng đường Hàm Nghi lộ giới 13,0m), phần còn lại có chức năng sử dụng là đất ở</t>
  </si>
  <si>
    <t>Phan Thị Hường</t>
  </si>
  <si>
    <t>16/69 Đặng Huy Trứ</t>
  </si>
  <si>
    <t>Theo Quy hoạch chi tiết xây dựng trục Hai Bà Trưng nối dài, thành phố Huê tại QĐ số 2415/QĐ-UBND ngày 20/10/2008 và chức năng sử dụng là đát ở hiện trạng</t>
  </si>
  <si>
    <t>Lê Hữu Thức - Nguyễn Thị Ny</t>
  </si>
  <si>
    <t>Thôn Triều Sơn Tây</t>
  </si>
  <si>
    <t>Theo QĐ số 2231/QĐ-UBND ngày 29/10/2013 của UBND tỉnh về quy hoạch chi tiết khu vực dân cư phía Bắc - phường An Hòa và phường Hương Sơ, thửa đất có chức năng sử dụng đát là đất ở kết hợp thương mại (đất ở)</t>
  </si>
  <si>
    <t>Nguyễn Đăng Mão - Nguyễn Thị Mượng</t>
  </si>
  <si>
    <t>3/2/17 Lý Nam Đế</t>
  </si>
  <si>
    <t>Thửa đất nêu trên thuộc Quy hoạch chi tiết Tây An Hòa được UBND Tỉnh phê duyệt tại Quyết định số 1883/QĐ-UBND ngày 22/8/2008 và có chức năng sử dụng đất bao gồm 02 phần:
+ Phần 01: Đất giao thông mở đường Quy hoạch lộ giới 11,5m và 5,0m;
+ Phần 02: Đất ở hiện trạng, chỉnh trang.</t>
  </si>
  <si>
    <t>Nguyễn Đình Phong - Hồ Thị Loan</t>
  </si>
  <si>
    <t>Tổ 15A, khu vực 4</t>
  </si>
  <si>
    <t>304,6</t>
  </si>
  <si>
    <t xml:space="preserve">Đất ở theo hiện trạng </t>
  </si>
  <si>
    <t>Theo Quy hoạch chi tiết xây dựng khu vực A - Khu đô thị An Vân Dương tại QĐ số 432/QĐ-UBND ngày 21/02/2019 thửa đất có chức năng sử dụng đất là đất ở chỉnh trang (ký hiệu CTR2)</t>
  </si>
  <si>
    <t>Nguyễn Phước - Lê Thị Ánh</t>
  </si>
  <si>
    <t>19 Sư Vạn Hạnh</t>
  </si>
  <si>
    <t>1 phần thuộc quy hoạch đất giao thông, phần còn lại thuộc đất ở theo hiện trạng</t>
  </si>
  <si>
    <t>Theo Quy hoạch phân khu phường Kim Long, thành phố Huế được UBND tỉnh Thừa Thiên Huế phê duyệt tại Quyết định số 1675/QĐ-UBND ngày 10/7/2019, thửa đất có chức năng sử dụng đất theo quy hoạch một phần là đất giao thông (thuộc phạm vi mở đường Sư Vạn Hạnh quy hoạch lộ giới 23,5m); phần còn lại có chức năng là đất ở hiện trạng chỉnh trang (khoảng 69,1m)</t>
  </si>
  <si>
    <t>Phan Hữu Sơn - Hoàng Thị Nở</t>
  </si>
  <si>
    <t>Triêm Anh</t>
  </si>
  <si>
    <t>Trần Hiếu Vui</t>
  </si>
  <si>
    <t>Thôn Mậu Tài</t>
  </si>
  <si>
    <t>38
(308.1)</t>
  </si>
  <si>
    <t>27
(05)</t>
  </si>
  <si>
    <t>Thửa đất có chức năng sử dụng là đất ở nông thôn theo hiện trạng</t>
  </si>
  <si>
    <t>Theo QH 649 (QH chung TP) ngày 06/5/2014 của TTCP thì thửa đất có chức năng là đất ở theo hiện trạng</t>
  </si>
  <si>
    <t>Thân Thế Giới</t>
  </si>
  <si>
    <t>Thôn Thanh Vinh</t>
  </si>
  <si>
    <t>Thửa đất có chức năng sử dụng là đất ở nông thôn</t>
  </si>
  <si>
    <t>Phan Hữu Sấm - Nguyễn Thị Cầm</t>
  </si>
  <si>
    <t>Thửa đất có 1 phần quy hoạch đất giao thông, phần thuộc đất ở theo hiện trạng</t>
  </si>
  <si>
    <t>Theo Điều chỉnh Quy hoạch chung thành phố Huế, tỉnh Thừa Thiên Huế được Chính phủ (tỷ lệ 1/25000) phê duyệt tại Quyết định số 649/QĐ-TTg ngày 06/5/2014; các thửa đất định hướng chức năng sử dụng đất như sau: Thửa đất số 87 và thửa số 89, tờ bản đồ số 26: định hướng chức năng sử dụng đất là đất làng xóm (đất ở).</t>
  </si>
  <si>
    <t xml:space="preserve">Đinh Trường Tịnh </t>
  </si>
  <si>
    <t>Mậu Tài</t>
  </si>
  <si>
    <t>Đất trồng cây hằng năm khác</t>
  </si>
  <si>
    <t>Theo QH 649 (QH chung TP) ngày 06/5/2014 của TTCP thì thửa đất có chức năng là đất ở làng xóm</t>
  </si>
  <si>
    <t>Nguyễn Thành - Trần Thị Lan</t>
  </si>
  <si>
    <t>Thuộc quy hoạch đất ở nông thôn</t>
  </si>
  <si>
    <t>Phường Phú Thượng</t>
  </si>
  <si>
    <t>Huỳnh Hữu Định</t>
  </si>
  <si>
    <t>TDP Tây Trì Nhơn</t>
  </si>
  <si>
    <t>Đất trồng cây lâu năm liền kề đất ở</t>
  </si>
  <si>
    <t>Theo QH 649 (Quy hoạch chung TP) thửa đất có chức năng là đất ở hiện trạng</t>
  </si>
  <si>
    <t>Nguyễn Thị Thùy Dương</t>
  </si>
  <si>
    <t>TDP Ngọc Anh</t>
  </si>
  <si>
    <t>Theo Quy hoạch chi tiết khu C - An Vân Dương tại QĐ số 197/QĐ-UBND ngày 12/01/2009, thửa đất có chức năng sử dụng là đất ở chỉnh trang</t>
  </si>
  <si>
    <t>Nguyễn Chinh Quang</t>
  </si>
  <si>
    <t>TDP 4</t>
  </si>
  <si>
    <t>Đất nông nghiêp</t>
  </si>
  <si>
    <t>Phạm Bá Đức - Trần Thị Minh Trang</t>
  </si>
  <si>
    <t>Tổ 10, khu vực 2</t>
  </si>
  <si>
    <t>543
(5-2)</t>
  </si>
  <si>
    <t>Theo QH chi tiết xây dựng khu vực Thủy Xuân tại QĐ số 712/QĐ-UBND ngày 08/4/2016 thì vị trí thửa đất có chức năng là đất ở chỉnh trang</t>
  </si>
  <si>
    <t>Trần Quốc Thắng - Hoàng Thị Minh Huyền</t>
  </si>
  <si>
    <t>Theo QH chi tiết xây dựng khu vực Thủy Xuân tại QĐ số 712/QĐ-UBND ngày 08/4/2016 thì vị trí thửa đất có chức năng là đất ở hiện trạng chỉnh trang</t>
  </si>
  <si>
    <t>Nguyễn Văn Quang - Phạm Thị Thanh Vân</t>
  </si>
  <si>
    <t>Tổ 5, khu vực 2</t>
  </si>
  <si>
    <t>Theo QH chi tiết xây dựng khu vực Thủy Xuân tại QĐ số 712/QĐ-UBND ngày 08/4/2016 thì vị trí thửa đất có chức năng là đất ở hiện trạng</t>
  </si>
  <si>
    <t>Ngô Văn Thắng
Trương Thị Bê</t>
  </si>
  <si>
    <t>Tổ 7 KV 2</t>
  </si>
  <si>
    <t>Theo QH chi tiết xây dựng khu vực Thủy Xuân tại QĐ số 712/QĐ-UBND ngày 08/4/2016 thì vị trí thửa đất có một phần thuộc quy hoạch đất giao thông (mở đường lộ giới 13,5m), phần còn lại là đất ở hiện trạng chỉnh trang</t>
  </si>
  <si>
    <t>Nguyễn Thị Thúy San</t>
  </si>
  <si>
    <t>Tổ 12 Thượng 1</t>
  </si>
  <si>
    <t xml:space="preserve">Đất nông nghiệp không liền kề </t>
  </si>
  <si>
    <t>Một phần thuộc quy hoạch đất giao thông mở đường 13,5m và 9,0m, phần thuộc quy hoạch đất ở</t>
  </si>
  <si>
    <t>Nguyễn Đức Châu</t>
  </si>
  <si>
    <t>Tổ 10 KV 2</t>
  </si>
  <si>
    <t>557
(5-16)</t>
  </si>
  <si>
    <t>Phần lớn thửa đất thuộc quy hoạch đất giao thông, còn lại thuộc quy hoạch đất ở</t>
  </si>
  <si>
    <t>Lê Văn Dũng</t>
  </si>
  <si>
    <t>Thôn Thượng 1</t>
  </si>
  <si>
    <t>Phần nhỏ thuộc quy hoạch đất giao thông,phần còn lại thuộc quy hoạch đất ở</t>
  </si>
  <si>
    <t>Theo QH chi tiết xây dựng khu vực Thủy Xuân tại QĐ số 712/QĐ-UBND ngày 08/4/2016 thì vị trí thửa đất có một phần thuộc quy hoạch đất giao thông (mở đường lộ giới 19,5m), phần còn lại là đất ở chỉnh trang</t>
  </si>
  <si>
    <t>Võ Minh Khương - Dương Thị Khuyên</t>
  </si>
  <si>
    <t>Tổ 22, khu vực 6</t>
  </si>
  <si>
    <t>Theo Quy hoạch chi tiết xây dựng Khu dân cư phía Tây, thành phố Huế được UBND tỉnh Thừa Thiên Huế phê duyệt tại Quyết định số 3778/QĐ-UB ngày 09/11/20056 và có chức năng sử dụng là đất ở hiện trạng</t>
  </si>
  <si>
    <t>Trương Thị Đào Vi</t>
  </si>
  <si>
    <t>Thôn Thượng 2</t>
  </si>
  <si>
    <t>Theo quyết định 2101/QĐ-UBND ngày 13/10/2015 của UBND Tỉnh TT Huế về quy hoạch chi tiết xây dựng đồi Vọng Cảnh thửa đất có chức năng quy hoạch là đất dân cư chỉnh trang (đất ở)</t>
  </si>
  <si>
    <t>Nguyễn Đại Nhân - 
Nguyễn Thị Yến</t>
  </si>
  <si>
    <t>19 kiệt 228 Bạch Đằng
(Phú Hiệp cũ)</t>
  </si>
  <si>
    <t xml:space="preserve">Theo QH phân khu Phú Hậu - Phú Hiệp - Phú Cát tại QĐ số 297/QĐ-UBND ngày 03/2/2021 thì thửa đất có chức năng là đất khu dân cư, hiện trạng, chỉnh trang </t>
  </si>
  <si>
    <t>Thân Thị Anh Thảo</t>
  </si>
  <si>
    <t>thôn Đông Phước</t>
  </si>
  <si>
    <t>Đất ở hiện trạng 
+ đất giao thông</t>
  </si>
  <si>
    <t>Theo Quy hoạch chi tiết Hai bên bờ Sông Hương tại QĐ sô 596/QĐ-UBND ngày 19/3/2021 thửa đất có chức năng một phần là đất giao thông, phần còn lại thuộc quy hoạch đất ở đô thị chỉnh trang</t>
  </si>
  <si>
    <t>Nguyễn Văn Cừ - Nguyễn Thị Bạch Nhạn</t>
  </si>
  <si>
    <t>Thôn Dương Xuân
(4/3 Đặng Chiêm)</t>
  </si>
  <si>
    <t>Đất ở  và đất
 giao thông</t>
  </si>
  <si>
    <t>Theo Quy hoạch điều chỉnh mở rộng quy hoạch chi tiết xây dựng khu dân cư Phía bắc - Phường An Hòa và Hương Sơ tại QĐ số 2231/QĐ-UBND ngày 29/10/2013 thì thửa đất thuộc quy hoạch mở đường giao thông phía Bắc lộ gới 6.0m (đường kiệt hiện trạng ra đường Nguyễn Văn Linh 3,6m) và đất giao thppng thuộc đường quy hoạch phía Nam lộ giới 6,0m (đường kiệt hiện trạng ra đường Nguyễn Văn Linh 3,0m), phần còn lại là đất ỏ chỉnh trang</t>
  </si>
  <si>
    <t>Trần Ngọc Kỳ - Nguyễn Thị Ngâu</t>
  </si>
  <si>
    <t>Tổ 13, khu vực 4</t>
  </si>
  <si>
    <t>Thửa đất có chức năng
 sử dụng là đất ở theo hiện trạng</t>
  </si>
  <si>
    <t>Theo QĐ số 2898/QĐ-UBND ngày 30/12/2013 của UBND tỉnh về việc điều chỉnh cục bộ quy hoạch chi tiết Khu dân cư phía Tây thành phố Huế thửa đất có chức năng sử dụng là đất ở hiện trạng (Hiện đang nghiên cứu hướng tuyền Vành đai 3)</t>
  </si>
  <si>
    <t>Xã Hương Thọ</t>
  </si>
  <si>
    <t>.</t>
  </si>
  <si>
    <t>Lê Văn Huệ - Nguyễn Thị Hòa</t>
  </si>
  <si>
    <t>Thôn Thạch Hàn</t>
  </si>
  <si>
    <t>Thuộc quy hoạch đất ở
 nông thôn</t>
  </si>
  <si>
    <t>Thửa đất chưa có quy hoạch phân khu, quy hoạch chi tiết được duyệt và nằm ngoài quy hoạch chung thành phố Huế</t>
  </si>
  <si>
    <t>Nguyễn Văn Luyện
Vương Thị Tú</t>
  </si>
  <si>
    <t>Hạ 2</t>
  </si>
  <si>
    <t>361(209-12)</t>
  </si>
  <si>
    <t>Thửa đất nêu trên thuộc Quy hoạch chi tiết khu vực Thủy Xuân được UBND Tỉnh phê duyệt tại Quyết định số 712/QĐ-UBND ngày 08/4/2016 và có chức năng sử dụng đất là đất ở hiện trạng, chỉnh trang</t>
  </si>
  <si>
    <t>Phan Tấn Đạt
Nguyễn Lê Vân Thi</t>
  </si>
  <si>
    <t>tổ 8, hạ 1</t>
  </si>
  <si>
    <t>1 phần quy hoạch đất giao thông, phần đất ở theo hiện trạng</t>
  </si>
  <si>
    <t>Thửa đất nêu trên thuộc Quy hoạch chi tiết khu đô thị phía Tây thành phố Huế, tỉnh Thừa Thiên Huế được UBND Tỉnh phê duyệt tại Quyết định số 3778/QĐ-UB ngày 09/11/2005 và có chức năng sử dụng đất bao gồm 02 phần:
+ Phần 01: Đất giao thông mở đường Quy hoạch lộ giới 13,5m và 17,0m;
+ Phần 02: Đất ở hiện trạng.</t>
  </si>
  <si>
    <t>Nguyễn Hữu Hùng - 
Dương Thị Tuyết</t>
  </si>
  <si>
    <t>tổ 12</t>
  </si>
  <si>
    <t>Lê Ngọc Tây Côn - 
Nguyễn Thị Kim Dung</t>
  </si>
  <si>
    <t>Thượng 2</t>
  </si>
  <si>
    <t>Hoàng Xuân Lợi</t>
  </si>
  <si>
    <t>Tổ 02</t>
  </si>
  <si>
    <t>1 phần thuộc quy hoạch đất TMDV (TMD), phần còn lại là đất ỏ theo hiện trạng</t>
  </si>
  <si>
    <t>Thửa đất nêu trên thuộc Quy hoạch chi tiết khu vực Thủy Xuân được UBND Tỉnh phê duyệt tại Quyết định số 712/QĐ-UBND ngày 08/4/2016 và có chức năng sử dụng đất bao gồm 03 phần:
+ Phần 01: Đất giao thông mở đường Quy hoạch lộ giới 13,5m;
+ Phần 02: Đất ở hiện trạng, chỉnh trang;
+ Phần 03: Đất công trình công cộng.</t>
  </si>
  <si>
    <t>137 Lê Ngô Cát</t>
  </si>
  <si>
    <t>Các thửa đất nêu trên thuộc Quy hoạch chi tiết xây dựng (tỷ lệ 1/2000) khu vực đồi Vọng Cảnh và vùng phụ cận được UBND Tỉnh phê duyệt tại Quyết định số 2101/QĐ-UBND ngày 13/10/2015 và có chức năng sử dụng đất là đất ở hiện trạng, chỉnh trang.</t>
  </si>
  <si>
    <t>tổ 17</t>
  </si>
  <si>
    <t>1 phần thuộc quy hoạch đất di tich (DDT), phần còn lại là đất ỏ theo hiện trạng</t>
  </si>
  <si>
    <t>Thửa đất nêu trên thuộc Quy hoạch chi tiết khu vực Thủy Xuân được UBND Tỉnh phê duyệt tại Quyết định số 712/QĐ-UBND ngày 08/4/2016 và có chức năng sử dụng đất bao gồm 02 phần:
+ Phần 01: Đất ở hiện trạng, chỉnh trang;
+ Phần 02: Đất cây xanh.</t>
  </si>
  <si>
    <t>Cao Thị Ty</t>
  </si>
  <si>
    <t>tổ 1</t>
  </si>
  <si>
    <t>Tổ 10</t>
  </si>
  <si>
    <t>tổ 10</t>
  </si>
  <si>
    <t>632`</t>
  </si>
  <si>
    <t>Trương Quang Hoàng -
 Dương Thị Ánh Trang</t>
  </si>
  <si>
    <t>Tổ 09</t>
  </si>
  <si>
    <t>Lê Minh Việt</t>
  </si>
  <si>
    <t>Thửa đất nêu trên thuộc Quy hoạch chi tiết khu vực Thủy Xuân được UBND Tỉnh phê duyệt tại Quyết định số 712/QĐ-UBND ngày 08/4/2016 và có chức năng sử dụng đất bao gồm 02 phần:
+ Phần 01: Đất giao thông mở đường Quy hoạch lộ giới 16,5m;
+ Phần 02: Đất ở hiện trạng, chỉnh trang.</t>
  </si>
  <si>
    <t>Tổ 17</t>
  </si>
  <si>
    <t>Thửa đất nêu trên thuộc Quy hoạch chi tiết khu vực Thủy Xuân được UBND Tỉnh phê duyệt tại Quyết định số 712/QĐ-UBND ngày 08/4/2016 và có chức năng sử dụng đất bao gồm 02 phần:
+ Phần 01: Đất giao thông mở đường Quy hoạch lộ giới 13,5m;
+ Phần 02: Đất ở hiện trạng, chỉnh trang.</t>
  </si>
  <si>
    <t>Phạm Ngọc Tuy</t>
  </si>
  <si>
    <t>Tổ 5</t>
  </si>
  <si>
    <t>488
(21-2)</t>
  </si>
  <si>
    <t>Trần văn Đức - Nguyễn Thị Hồng</t>
  </si>
  <si>
    <t>9/31/88 Nguyễn Khoa Chiêm</t>
  </si>
  <si>
    <t>Theo Điều chỉnh (cục bộ) quy hoạch Đại học Huế được UBND tỉnh phê duyệt tại Quyết định số 2891/QĐ-UBND ngày 30/12/2013, thửa đất thuộc khu vực được điều chỉnh chức năng sử dụng đất từ đất dự trữ phát triển thuộc Đại học Huế thành đất ở hiện trạng.</t>
  </si>
  <si>
    <t>Hoàng Thiên Hòa</t>
  </si>
  <si>
    <t>TDP Cổ Bưu</t>
  </si>
  <si>
    <t>Thuộc đất ở theo
 hiện trạng</t>
  </si>
  <si>
    <t>Nguyễn Phan Hà My</t>
  </si>
  <si>
    <t>Thửa đất có chức năng sử dụng là đất ở theo hiện trạng</t>
  </si>
  <si>
    <t>Nguyễn Thị Dư</t>
  </si>
  <si>
    <t>Phạm Đình Minh</t>
  </si>
  <si>
    <t>Thửa đất có chức năng sử dụng là đất ở nông thôn (ONT)</t>
  </si>
  <si>
    <t>Theo Quy hoạch 649 (QH chung TP) thửa đất có chức năng sử dụng là đất ở hiện trạng</t>
  </si>
  <si>
    <t>Nguyễn Văn Tân - Nguyễn Thị Kim Liên</t>
  </si>
  <si>
    <t>Thửa đất nêu trên thuộc khu vực chưa có quy hoạch chi tiết, quy hoạch phân khu được phê duyệt.</t>
  </si>
  <si>
    <t>Trần Đình Long - Bùi Thị Na</t>
  </si>
  <si>
    <t>TDP Long Hồ 
Hạ 1 (TDP 4 cũ)</t>
  </si>
  <si>
    <t xml:space="preserve">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có chức năng sử dụng đất là đất ở hiện trạng.
</t>
  </si>
  <si>
    <t>Nguyễn Thạnh</t>
  </si>
  <si>
    <t>Dương Thị Bê</t>
  </si>
  <si>
    <t>Phạm Thọ - Võ Thị Nguyệt</t>
  </si>
  <si>
    <t>Thôn Bằng Lẵng</t>
  </si>
  <si>
    <t>Thửa đất có phần quy hoạch đất giao thông, phần thuộc  đất ở</t>
  </si>
  <si>
    <t>Thửa đất nêu trên thuộc Quy hoạch chi tiết xây dựng khu vực cầu Tuần – lăng Minh Mạng, huyện Hương Thủy và Hương Trà, tỉnh Thừa Thiên Huế được UBND Tỉnh phê duyệt tại Quyết định số 1337/QĐ-UBND ngày 06/6/2008 và có chức năng sử dụng đất là đất ở nhà vườn hiện trạng, cải tạo</t>
  </si>
  <si>
    <t>Trần Văn Tá - Ngô Thị Hòa</t>
  </si>
  <si>
    <t>Thôn Tân Ba</t>
  </si>
  <si>
    <t>51
(30+214+37-1)</t>
  </si>
  <si>
    <t>4
(33)</t>
  </si>
  <si>
    <t>Thửa đất thuộc khu dân cư theo hiên trạng và chưa có quy hoạch phân khu, quy hoạch chi tiết được phê duyệt và nằm ngoài phạm vi điều chỉnh Quy hoạch chung thành phố Huế</t>
  </si>
  <si>
    <t>Nguyễn Văn Tý (Khoa)</t>
  </si>
  <si>
    <t>Thôn Vân Dương</t>
  </si>
  <si>
    <t>175-1
(trích ra từ thửa 180)</t>
  </si>
  <si>
    <t>2
(số 25)</t>
  </si>
  <si>
    <t>1 phần thuộc quy hoạch đất giao thông, 
phần còn lại là đất ở theo hiện trạng</t>
  </si>
  <si>
    <t>Thửa đất nêu trên thuộc Quy hoạch chi tiết xây dựng Khu B – An Vân Dương, tỉnh Thừa Thiên Huế được UBND Tỉnh phê duyệt tại Quyết định số 196/QĐ-UBND ngày 14/3/2006 và có chức năng sử dụng đất là đất làng xóm bảo tồn (Đất ở).</t>
  </si>
  <si>
    <t>Hồ Đình Thảo - Nguyễn Thị Hồng</t>
  </si>
  <si>
    <t>TDP Xuân Hòa</t>
  </si>
  <si>
    <t>Thửa đất nêu trên thuộc Quy hoạch chi tiết xây dựng Khu B – An Vân Dương, tỉnh Thừa Thiên Huế được UBND Tỉnh phê duyệt tại Quyết định số 196/QĐ-UBND ngày 14/3/2006 và có chức năng sử dụng đất bao gồm 02 phần:
+ Phần 01: Đất giao thông mở đường Quy hoạch lộ giới 36,0m;
+ Phần 02: Đất ở chỉnh trang.</t>
  </si>
  <si>
    <t>Nguyễn Văn Cương - Nguyễn Thị Thu</t>
  </si>
  <si>
    <t>Đât trồng cây lâu năm</t>
  </si>
  <si>
    <t>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vị trí thửa đất  thuộc khu vực có chức năng sử dụng đất là đất cây xanh.</t>
  </si>
  <si>
    <t>Nguyễn Văn Phụng</t>
  </si>
  <si>
    <t>Thôn Công Lương</t>
  </si>
  <si>
    <t>Thửa đất nêu trên thuộc Quy hoạch chi tiết xây dựng Khu B – An Vân Dương, tỉnh Thừa Thiên Huế được UBND Tỉnh phê duyệt tại Quyết định số 196/QĐ-UBND ngày 14/3/2006 và có chức năng sử dụng đất là đất ở chỉnh trang.</t>
  </si>
  <si>
    <t>Nguyễn Đình Tiến</t>
  </si>
  <si>
    <t>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vị trí thửa đất  thuộc khu vực có chức năng sử dụng đất là đất ở hiện trạng.</t>
  </si>
  <si>
    <t>Phan Thị Thúy Hằng</t>
  </si>
  <si>
    <t>140-4
(tách ra từ thửa 94)</t>
  </si>
  <si>
    <t>9
(số 3)</t>
  </si>
  <si>
    <t>Nguyễn Thị Huề</t>
  </si>
  <si>
    <t>140-8
(tách ra từ thửa 94)</t>
  </si>
  <si>
    <t>Lê Văn Cam - Nguyễn Thị Hòa</t>
  </si>
  <si>
    <t>Thửa đất nêu trên thuộc Quy hoạch chi tiết xây dựng Khu B – An Vân Dương, tỉnh Thừa Thiên Huế được UBND Tỉnh phê duyệt tại Quyết định số 196/QĐ-UBND ngày 14/3/2006 và có chức năng sử dụng đất bao gồm 02 phần:
+ Phần 01: Đất tôn giáo, tín ngưỡng;
+ Phần 02: Đất làng xóm bảo tồn (Đất ở).</t>
  </si>
  <si>
    <t>Nguyễn Thị Tình</t>
  </si>
  <si>
    <t>TDP Triều Sơn Nam</t>
  </si>
  <si>
    <t>Theo Quyết định số 649/QĐ-TTg ngày 06/5/2014 của Thủ tướng Chính phủ thửa đất thuộc quy hoạch đất ở theo hiện trạng</t>
  </si>
  <si>
    <t>Theo Điều chỉnh quy hoạch khu A - An Vân Dương tại QĐ số 432/QĐ-UBND ngày 21/2/2019 thửa đất có chức năng sử dụng là đất ở chỉnh trang</t>
  </si>
  <si>
    <t>Theo Điều chỉnh quy hoạch khu A - An Vân Dương tại QĐ số 432/QĐ-UBND ngày 21/2/2019 thửa đất có chức năng sử dụng gồm 02 phần:
 - Phần 1: đất giao thông, mỏ rộng lối đi chung 3,0m
 - Phần 2: đất ở chỉnh trang</t>
  </si>
  <si>
    <t>Châu Thị Dung</t>
  </si>
  <si>
    <t>Tổ 7</t>
  </si>
  <si>
    <t>Theo QH chi tiết xây dựng khu vực Thủy Xuân tại QĐ số 712/QĐ-UBND ngày 08/4/2016 thì vị trí thửa đất có chức năng sử dụng gồm 03 phần:
- P1: có chức năng là đất cây xanh
- P2:  đất giao thông (mở đường quy hoạch lộ giới 19,5m và 13,5m)
- P3: là đất ở chỉnh trang</t>
  </si>
  <si>
    <t>Trần Thị Phúc</t>
  </si>
  <si>
    <t>Tổ 16</t>
  </si>
  <si>
    <t>Thửa đất nêu trên thuộc điều chỉnh Quy hoạch phân khu (tỷ lệ 1/2000) Khu vực Thủy Biều được UBND Tỉnh phê duyệt tại Quyết định số 2424/QĐ-UBND ngày 05/10/2022 và có chức năng sử dụng đất bao gồm 02 phần:
+ Phần 01: Đất giao thông mở đường kiệt 3,5m;
+ Phần 02: Đất ở làng xóm chỉnh trang</t>
  </si>
  <si>
    <t>Phan Trọng Tiến</t>
  </si>
  <si>
    <t>Nguyễn Lữ Tâm Bình</t>
  </si>
  <si>
    <t>Thửa đất nêu trên thuộc điều chỉnh Quy hoạch phân khu (tỷ lệ 1/2000) Khu vực Thủy Biều được UBND Tỉnh phê duyệt tại Quyết định số 2424/QĐ-UBND ngày 05/10/2022 và có chức năng sử dụng đất bao gồm 02 phần:
+ Phần 01: Đất giao thông mở đường Quy hoạch lộ giới 13,5m;
+ Phần 02: Đất ở làng xóm</t>
  </si>
  <si>
    <t>Châu Viết Toàn</t>
  </si>
  <si>
    <t>Thửa đất nêu trên thuộc điều chỉnh Quy hoạch phân khu (tỷ lệ 1/2000) Khu vực Thủy Biều được UBND Tỉnh phê duyệt tại Quyết định số 2424/QĐ-UBND ngày 05/10/2022 và có chức năng sử dụng đất là đất ở hiện trạng chỉnh trang.</t>
  </si>
  <si>
    <t>Võ Như Phước Thạnh</t>
  </si>
  <si>
    <t>Thôn Trường Đá</t>
  </si>
  <si>
    <t>Điều chỉnh Quy hoạch phân khu (tỷ lệ 1/2.000) Khu vực Thủy Biều, thành phố Huế, tỉnh Thừa Thiên Huế được UBND Tỉnh phê duyệt tại Quyết định số 2424/QĐ-UBND ngày 05/10/2022 và có chức năng sử dụng đất là đất ở chỉnh trang</t>
  </si>
  <si>
    <t>Phạm Thị Bích Vân</t>
  </si>
  <si>
    <t>1 phần quy hoạch đất giao thông, 1 phần quy hoạch đất công trình sự nghiệp (SKC) và phần còn lại thuộc đất ở theo hiện trạng</t>
  </si>
  <si>
    <t>Điều chỉnh Quy hoạch phân khu (tỷ lệ 1/2.000) Khu vực Thủy Biều, thành phố Huế, tỉnh Thừa Thiên Huế được UBND Tỉnh phê duyệt tại Quyết định số 2424/QĐ-UBND ngày 05/10/2022 và có chức năng sử dụng đất gồm 02 phần:
 - Phần 1: có chức năng sử dụng là đất giao thông (mở đường Huyền Trân Công Chúa - đoạn từ đường Đoàn Nhữ Hải, đi dọc phía Đông khu vực Đồi Vọng Cảnh đến cầu Khe Bối lộ giới 13,5m).
 - Phần 2: có chức năng sử dụng đất là đất ở chỉnh trang</t>
  </si>
  <si>
    <t>Phường Phú Hậu</t>
  </si>
  <si>
    <t>Trần Đăng An - Thái Thị Thúy Mai</t>
  </si>
  <si>
    <t>143 Nguyễn Chí Thanh</t>
  </si>
  <si>
    <t>Theo Quy hoạch phân khu phường Phú Hậu-Phú Hiệp-Phú Cát, thành phố Huế được UBND tỉnh phê duyệt tại Quyết định số 297/QĐ-UBND ngày 03/02/2021 thì vị trí thửa đất thuộc khu vực có chức năng sử dụng đất một phần là đất giao thông (thuộc phạm vi mở rộng lối đi chung thành đường kiệt rộng 3,0m); phần còn lại có chức năng sử dụng đất là đất ở hiện trạng kết hợp thương mại.</t>
  </si>
  <si>
    <t>Phường Phú Nhuận</t>
  </si>
  <si>
    <t>Lý Thanh Nhã - Đỗ Thị Yến Nhi</t>
  </si>
  <si>
    <t>8 Kiệt 21 Nguyễn Huệ</t>
  </si>
  <si>
    <t>Theo Quy hoạch chi tiết Trung tâm phía Nam thành phố taị QĐ số 1852/2005/QĐ-UBND ngày 08/6/2005 thửa đất có chức năng sử dụng là đất ở hiện trạng</t>
  </si>
  <si>
    <t>Trần Bá Linh - Hoàng Quốc Khánh</t>
  </si>
  <si>
    <t>Đường Ngự Bình</t>
  </si>
  <si>
    <t>1 phần đất giao thông và phần còn lại là đất ở theo hiện trạng</t>
  </si>
  <si>
    <t>Theo Điều chỉnh Quy hoạch phân khu Khu trung tâm văn hóa phía Tây Nam, thành phố Huế được UBND Tỉnh phê duyệt tại Quyết định số 2454/QĐ-UBND ngày 23/10/2017 thì thửa đất thuộc khu vực có chức năng sử dụng đất bao gồm 04 phần, cụ thể:
- Phần 01: Chức năng sử dụng đất là đất ở hiện trạng chỉnh trang;
- Phần 02: Chức năng sử dụng đất là đất ở xen ghép (đất ở);
- Phần 03: Chức năng sử dụng đất là đất giao thông (thuộc phạm vi mở đường quy hoạch lộ giới 6,0m);
- Phần 04: Chức năng sử dụng đất là đất thương mại dịch vụ.</t>
  </si>
  <si>
    <t>Nguyễn Bá Phin - Lê Thị Kim Oanh</t>
  </si>
  <si>
    <t>Tổ 3, khu vực 2</t>
  </si>
  <si>
    <t>Theo Quy hoạch điều chỉnh mở rộng quy hoạch chi tiết xây dựng khu dân cư Phía bắc - Phường An Hòa và Hương Sơ tại QĐ số 2231/QĐ-UBND ngày 29/10/2013 thì thửa đất thuộc quy hoạch mở đường Nguyễn Văn Linh lộ giới 36,0m, phần còn lại là đất làng xóm chỉnh trang</t>
  </si>
  <si>
    <t>Lê Tất Thường</t>
  </si>
  <si>
    <t>Kiệt 189 Nguyễn Lộ Trạch</t>
  </si>
  <si>
    <t>Quy hoạch đất ở, có 1 phần thuộc hàng lang bảo vệ mương nước</t>
  </si>
  <si>
    <t>Theo Quy hoạch chi tiết xây dựng khu vực A - Khu đô thị An Vân Dương tại QĐ số 432/QĐ-UBND ngày 21/02/2019 thửa đất có chức năng sử dụng m là đất ở chỉnh trang</t>
  </si>
  <si>
    <t>Đặng Văn Chúng - Phan Thị Hoài Thu</t>
  </si>
  <si>
    <t>03 kiệt 29 Nguyễn Cư Trinh</t>
  </si>
  <si>
    <t>Theo Quy hoạch chi tiết khu Kinh thành Huế, thành phố Huế được UBND tỉnh phê duyệt tại Quyết định số 2317/QĐ-UBND ngày 07/10/1999 thửa đát có chức năng sử dụng là đất ở hiện trạng</t>
  </si>
  <si>
    <t>Phường Thuận Hòa</t>
  </si>
  <si>
    <t>Đỗ Thị Mỹ Hạnh - Lê Nữ Minh Ngọc</t>
  </si>
  <si>
    <t>Theo Quy hoạch chi tiết khu đô thị phía Tây thành phố Huế, tỉnh Thừa Thiên Huế tại QĐ số 3778/QĐ-UB ngày 09/11/2005 thì thửa đất có một phần thuộc quy hoạch đất giao thông (mở đường quy hoạch lộ giới 10,0m mặt cắt 9-9), phần còn lại có chức năng là đất ở hiện trạng</t>
  </si>
  <si>
    <t xml:space="preserve">94/2 (kiệt 97) Bùi Thị Xuân </t>
  </si>
  <si>
    <t>Nguyễn Thành - Phan Thị Dính</t>
  </si>
  <si>
    <t>Thôn Vinh Thanh</t>
  </si>
  <si>
    <t>Thửa đất thuộc đất ở theo hiện trạng</t>
  </si>
  <si>
    <t>Thửa đất thuộc khu dân cư hiện trạng, chưa có quy hoạch chi tiết, quy hoạch phân khu được phê duyệt. 
Theo Quyết định số 649/QĐ-TTg ngày 06/05/2014 của Thủ Tướng Chính Phủ về việc phê duyệt Điều chỉnh Quy hoạch chung thành phố Huế đến năm 2030 và tầm nhìn đến năm 2050 thì thửa đất nêu trên có định hướng chức năng sử dụng đất là đất làng xóm (đất ở).</t>
  </si>
  <si>
    <t>Nguyễn Hữu Rin - Phan Thị Mỹ Mỹ</t>
  </si>
  <si>
    <t>Lại Ân</t>
  </si>
  <si>
    <t>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có chức năng sử dụng đất là đất ở hiện trạng.</t>
  </si>
  <si>
    <t>Phan Hữu Minh</t>
  </si>
  <si>
    <t>Thanh Vinh</t>
  </si>
  <si>
    <t>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có chức năng sử dụng đất bao gồm 02 phần:
+ Phần 01: Đất giao thông mở đường quy hoạch rộng 4,5m;
+ Phần 02: Đất ở hiện trạng.</t>
  </si>
  <si>
    <t>TDP Nham Biều 
- Lựu Bảo</t>
  </si>
  <si>
    <t>Thửa đất nêu trên thuộc khu vực chưa có quy hoạch chi tiết, quy hoạch phân khu được phê duyệt.
Theo điều chỉnh Quy hoạch chung thành phố Huế, tỉnh Thừa Thiên Huế (tỷ lệ 1/25.000) được Chính phủ phê duyệt tại Quyết định số 649/QĐ-TTg ngày 06/5/2014 và vị trí thửa đất có chức năng sử dụng đất là đất ở hiện trạng.</t>
  </si>
  <si>
    <t>Nguyễn Công Vá - Nguyễn Thị Chanh</t>
  </si>
  <si>
    <t>TDP 11</t>
  </si>
  <si>
    <t>Bùi Xuân Yên - Châu Thị Hồng</t>
  </si>
  <si>
    <t>TDP Xước Dũ</t>
  </si>
  <si>
    <t>Nguyễn Đăng Phùng - Hoàng Thị Thìn</t>
  </si>
  <si>
    <t>Thửa đất thuộc khu vực chưa có quy hoạch chi tiết, quy hoạch phân khu được phê duyệt và nằm ngoài ranh giới Điều chỉnh Quy hoạch chung thành phố Huế đến năm 2030 và tầm nhìn đến năm 2050 được Thủ Tướng Chính Phủ phê duyệt tại Quyết định số 649/QĐ-TTg ngày 06/05/2014.</t>
  </si>
  <si>
    <t>Tôn Thất Uý - Lê Thị Thảo</t>
  </si>
  <si>
    <t>Hoàng Thị Ái Liên</t>
  </si>
  <si>
    <t>Nguyễn Thượng Anh</t>
  </si>
  <si>
    <t>Nguyễn Văn Thức - Phan Thị Kim Thanh</t>
  </si>
  <si>
    <t>Hoàng Thị Thanh Vân</t>
  </si>
  <si>
    <t>Khu vực Trung Thượng</t>
  </si>
  <si>
    <t>Theo QH chi tiết khu vưc Thủy Biều tại QĐ số 1052/QĐ-UBND ngày 05/5/2008 thửa đất có chức năng là đất ở  chỉnh trang</t>
  </si>
  <si>
    <t>Cao Thảo - Nguyễn Thị Lượm</t>
  </si>
  <si>
    <t>Thôn Vân Quật Đông</t>
  </si>
  <si>
    <t>Đặng Thái Mẫu Nhật</t>
  </si>
  <si>
    <t>Cư Chánh 2</t>
  </si>
  <si>
    <t>Thửa đất có chức năng
 sử dụng 1 phần là đất giao thông, phần còn lại là đất ở theo hiện trạng</t>
  </si>
  <si>
    <t>Theo QH chi tiết đồi Vọng Cảnh và vùng phụ cận tại QĐ số 2101/QĐ-UBND ngày 13/10/2015 thửa đất có chức năng một phần là đất ở chỉnh trang và một phần là quy hoạch đất giao thông (mở đường quy hoạch lộ giới 16,5m)</t>
  </si>
  <si>
    <t>Hồ Thị Ny</t>
  </si>
  <si>
    <t>516
(tách từ thửa 265)</t>
  </si>
  <si>
    <t>Thân Bá Tư  Nguyễn Thị Thu</t>
  </si>
  <si>
    <t>Cư chánh 2</t>
  </si>
  <si>
    <t>Bùi Minh Trí</t>
  </si>
  <si>
    <t>Nguyễn Ngọc Minh Không</t>
  </si>
  <si>
    <t>Đất trồng cây hàng năm</t>
  </si>
  <si>
    <t>Theo Quy hoạch chi tiết xây dựng Khu B – An Vân Dương, tỉnh Thừa Thiên Huế được UBND Tỉnh phê duyệt tại Quyết định số 196/QĐ-UBND ngày 14/3/2006 và có chức năng sử dụng đất là đất ở làng xóm cải tạo</t>
  </si>
  <si>
    <t>Trương Hữu Khuynh - Nguyễn Thị Hạnh</t>
  </si>
  <si>
    <t>Theo Quy hoạch chi tiết xây dựng khu E - An Vân Dương, tỉnh Thừa Thiên Huế được UBND tỉnh phê duyệt tại Quyết định số 1150/QĐ-UBND ngày 30/5/2018 thửa đất có chức năng sử dụng là đất dân cư hiện trạng, chỉnh trang</t>
  </si>
  <si>
    <t>Lê Mạnh Hùng</t>
  </si>
  <si>
    <t>Thửa đất nêu trên thuộc Quy hoạch chi tiết khu vực Thủy Xuân được UBND Tỉnh phê duyệt tại Quyết định số 712/QĐ-UBND ngày 08/4/2016 và có chức năng sử dụng đất là đất ở hiện trạng, chỉnh trang.</t>
  </si>
  <si>
    <t>Lê Văn Cứ - 
Tô Thị Lan</t>
  </si>
  <si>
    <t>Trương Công 
Chiến</t>
  </si>
  <si>
    <t>Nguyễn Thị 
Thanh Thanh</t>
  </si>
  <si>
    <t>Nguyễn Thị
 Thanh Tú</t>
  </si>
  <si>
    <t>Trần Xuân 
Thảo Linh</t>
  </si>
  <si>
    <t>Nguyễn Văn Hoàng - Huỳnh Thị Nga</t>
  </si>
  <si>
    <t>Tổ 3, KV 1</t>
  </si>
  <si>
    <r>
      <t xml:space="preserve">Thửa đất có chức năng sử dụng đất gồm 03 phần:
- Phần 01: quy hoạch đất giao thông (mở đường quy hoạch hướng Tây Bắc lộ giới 13,5m; đường quy hoạch hướng Đông Nam lộ giới 9,0m);
- Phần 02: thuộc hành lang an toàn điện (35Kv);
- Phần 03: có chức năng sử dụng đất là đất ở chỉnh trang.
</t>
    </r>
    <r>
      <rPr>
        <b/>
        <i/>
        <sz val="11.5"/>
        <rFont val="Times New Roman"/>
        <family val="1"/>
      </rPr>
      <t>Thửa đất có 315.2m2 thuộc quy hoạch đất giao thông 16,5m, thửa đất có 1.022,9m2 đất nông nghiệp không liền kề đất ở; Thửa đất có 278,3m2 thuộc hành lang an toàn điện</t>
    </r>
  </si>
  <si>
    <r>
      <t xml:space="preserve">Thửa đất nêu trên thuộc Quy hoạch chi tiết xây dựng (tỷ lệ 1/2000) khu vực Thủy Xuân, thành phố Huế được UBND Tỉnh phê duyệt tại Quyết định số 712/QĐ-UBND ngày 08/4/2016 và có chức năng sử dụng đất gồm 02 phần:
- Phần 01: quy hoạch đất giao thông (mở đường quy hoạch lộ giới 16,5m);
- Phần 02: có chức năng sử dụng đất là đất ở chỉnh trang.
</t>
    </r>
    <r>
      <rPr>
        <i/>
        <sz val="11.5"/>
        <rFont val="Times New Roman"/>
        <family val="1"/>
      </rPr>
      <t>T</t>
    </r>
    <r>
      <rPr>
        <b/>
        <i/>
        <sz val="11.5"/>
        <rFont val="Times New Roman"/>
        <family val="1"/>
      </rPr>
      <t>hửa đất có 285.8m2 thuộc quy hoạch đất giao thông 16,5m, thửa đất có 551,8m2 đất nông nghiệp không liền kề đất ở</t>
    </r>
  </si>
  <si>
    <t>I.11</t>
  </si>
  <si>
    <t>I.12</t>
  </si>
  <si>
    <t>I.13</t>
  </si>
  <si>
    <t>I.14</t>
  </si>
  <si>
    <t>I.15</t>
  </si>
  <si>
    <t>I.16</t>
  </si>
  <si>
    <t>Thửa đất nêu trên thuộc Quy hoạch chi tiết xây dựng khu vực đồi Vọng Cảnh và vùng phụ cận được UBND Tỉnh phê duyệt tại Quyết định số 2101/QĐ-UBND ngày 13/10/2015 và có chức năng sử dụng đất bao gồm 03 phần:
+ Phần 01: Đất giao thông mở đường lộ giới 6,0m;
+ Phần 02: Đất cây xanh cảnh quan;
+ Phần 03: Đất ở chỉnh trang.</t>
  </si>
  <si>
    <r>
      <t>Diện tích theo GNCQSDĐ
(m</t>
    </r>
    <r>
      <rPr>
        <b/>
        <vertAlign val="superscript"/>
        <sz val="11.5"/>
        <rFont val="Times New Roman"/>
        <family val="1"/>
      </rPr>
      <t>2</t>
    </r>
    <r>
      <rPr>
        <b/>
        <sz val="11.5"/>
        <rFont val="Times New Roman"/>
        <family val="1"/>
      </rPr>
      <t>)</t>
    </r>
  </si>
  <si>
    <r>
      <rPr>
        <b/>
        <i/>
        <sz val="12"/>
        <color theme="1"/>
        <rFont val="Times New Roman"/>
        <family val="1"/>
      </rPr>
      <t xml:space="preserve">Phụ lục 2: </t>
    </r>
    <r>
      <rPr>
        <b/>
        <sz val="12"/>
        <color theme="1"/>
        <rFont val="Times New Roman"/>
        <family val="1"/>
      </rPr>
      <t xml:space="preserve">DANH SÁCH ĐĂNG KÝ NHU CẦU CHUYỂN ĐỔI MỤC ĐÍCH ĐẤT TỪ ĐẤT NÔNG NGHIỆP  SANG ĐẤT Ở ĐÔ THỊ
</t>
    </r>
    <r>
      <rPr>
        <i/>
        <sz val="12"/>
        <color theme="1"/>
        <rFont val="Times New Roman"/>
        <family val="1"/>
      </rPr>
      <t>(Kèm theo Công văn số             /UBND-ĐC ngày       tháng       năm 2023 của UBND thành phố Huế)</t>
    </r>
  </si>
  <si>
    <r>
      <rPr>
        <b/>
        <i/>
        <sz val="11.5"/>
        <color theme="1"/>
        <rFont val="Times New Roman"/>
        <family val="1"/>
      </rPr>
      <t xml:space="preserve">Phụ lục 1: </t>
    </r>
    <r>
      <rPr>
        <b/>
        <sz val="11.5"/>
        <color theme="1"/>
        <rFont val="Times New Roman"/>
        <family val="1"/>
      </rPr>
      <t xml:space="preserve">DANH SÁCH ĐĂNG KÝ NHU CẦU CHUYỂN ĐỔI MỤC ĐÍCH ĐẤT TỪ ĐẤT NÔNG NGHIỆP TRONG CÙNG 
THỬA ĐẤT CÓ ĐẤT Ở  SANG ĐẤT Ở ĐÔ THỊ
</t>
    </r>
    <r>
      <rPr>
        <i/>
        <sz val="11.5"/>
        <color theme="1"/>
        <rFont val="Times New Roman"/>
        <family val="1"/>
      </rPr>
      <t>(Kèm theo Công văn số             /UBND-ĐC ngày       tháng       năm 2023 của UBND thành phố Huế)</t>
    </r>
  </si>
  <si>
    <t>Lê Tấn Duyên - Phạm Thị Phương Thảo</t>
  </si>
  <si>
    <t>Tổ 10, khu vự 2</t>
  </si>
  <si>
    <t>Theo QH chi tiết xây dựng khu vực Thủy Xuân tại QĐ số 712/QĐ-UBND ngày 08/4/2016 thì vị trí thửa đất có một phần thuộc quy hoạch đất giao thông (mở đường 13.5m phía Nam) và phần còn lại là đất ở hiện trạng, chỉnh trang</t>
  </si>
  <si>
    <t>Phạm Thế Đức - Nguyễn Thị Hoàng Yến</t>
  </si>
</sst>
</file>

<file path=xl/styles.xml><?xml version="1.0" encoding="utf-8"?>
<styleSheet xmlns="http://schemas.openxmlformats.org/spreadsheetml/2006/main">
  <numFmts count="4">
    <numFmt numFmtId="43" formatCode="_(* #,##0.00_);_(* \(#,##0.00\);_(* &quot;-&quot;??_);_(@_)"/>
    <numFmt numFmtId="164" formatCode="#,##0.0"/>
    <numFmt numFmtId="165" formatCode="#,##0.0\ _₫"/>
    <numFmt numFmtId="166" formatCode="_-* #,##0.00\ _₫_-;\-* #,##0.00\ _₫_-;_-* &quot;-&quot;??\ _₫_-;_-@_-"/>
  </numFmts>
  <fonts count="30">
    <font>
      <sz val="14"/>
      <color theme="1"/>
      <name val="Times New Roman"/>
      <family val="2"/>
      <charset val="163"/>
    </font>
    <font>
      <sz val="12"/>
      <name val="Times New Roman"/>
      <family val="1"/>
    </font>
    <font>
      <b/>
      <sz val="12"/>
      <color theme="1"/>
      <name val="Times New Roman"/>
      <family val="1"/>
    </font>
    <font>
      <sz val="11"/>
      <color theme="1"/>
      <name val="Calibri"/>
      <family val="2"/>
      <scheme val="minor"/>
    </font>
    <font>
      <sz val="11"/>
      <color indexed="8"/>
      <name val="Calibri"/>
      <family val="2"/>
      <charset val="163"/>
    </font>
    <font>
      <sz val="12"/>
      <name val=".VnTime"/>
      <family val="2"/>
    </font>
    <font>
      <sz val="10"/>
      <name val="Arial"/>
      <family val="2"/>
      <charset val="163"/>
    </font>
    <font>
      <sz val="11"/>
      <color indexed="8"/>
      <name val="Calibri"/>
      <family val="2"/>
    </font>
    <font>
      <sz val="10"/>
      <name val="Arial"/>
      <family val="2"/>
    </font>
    <font>
      <sz val="11"/>
      <color theme="1"/>
      <name val="Calibri"/>
      <family val="2"/>
    </font>
    <font>
      <sz val="11"/>
      <color indexed="8"/>
      <name val="Arial"/>
      <family val="2"/>
    </font>
    <font>
      <sz val="11"/>
      <color theme="1"/>
      <name val="Arial"/>
      <family val="2"/>
    </font>
    <font>
      <sz val="10"/>
      <color rgb="FF000000"/>
      <name val="Arial"/>
      <family val="2"/>
      <charset val="163"/>
    </font>
    <font>
      <b/>
      <sz val="11.5"/>
      <color theme="1"/>
      <name val="Times New Roman"/>
      <family val="1"/>
    </font>
    <font>
      <b/>
      <i/>
      <sz val="11.5"/>
      <color theme="1"/>
      <name val="Times New Roman"/>
      <family val="1"/>
    </font>
    <font>
      <i/>
      <sz val="11.5"/>
      <color theme="1"/>
      <name val="Times New Roman"/>
      <family val="1"/>
    </font>
    <font>
      <sz val="11.5"/>
      <color theme="1"/>
      <name val="Times New Roman"/>
      <family val="1"/>
    </font>
    <font>
      <b/>
      <vertAlign val="superscript"/>
      <sz val="11.5"/>
      <color theme="1"/>
      <name val="Times New Roman"/>
      <family val="1"/>
    </font>
    <font>
      <b/>
      <i/>
      <sz val="12"/>
      <color theme="1"/>
      <name val="Times New Roman"/>
      <family val="1"/>
    </font>
    <font>
      <i/>
      <sz val="12"/>
      <color theme="1"/>
      <name val="Times New Roman"/>
      <family val="1"/>
    </font>
    <font>
      <sz val="11.5"/>
      <name val="Times New Roman"/>
      <family val="1"/>
    </font>
    <font>
      <sz val="11.5"/>
      <color rgb="FFFF0000"/>
      <name val="Times New Roman"/>
      <family val="1"/>
    </font>
    <font>
      <b/>
      <sz val="11.5"/>
      <name val="Times New Roman"/>
      <family val="1"/>
    </font>
    <font>
      <sz val="11.5"/>
      <color theme="0"/>
      <name val="Times New Roman"/>
      <family val="1"/>
    </font>
    <font>
      <b/>
      <sz val="11.5"/>
      <color theme="0"/>
      <name val="Times New Roman"/>
      <family val="1"/>
    </font>
    <font>
      <b/>
      <i/>
      <sz val="11.5"/>
      <name val="Times New Roman"/>
      <family val="1"/>
    </font>
    <font>
      <i/>
      <sz val="11.5"/>
      <name val="Times New Roman"/>
      <family val="1"/>
    </font>
    <font>
      <b/>
      <sz val="10"/>
      <color theme="1"/>
      <name val="Times New Roman"/>
      <family val="1"/>
    </font>
    <font>
      <b/>
      <vertAlign val="superscript"/>
      <sz val="11.5"/>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8">
    <xf numFmtId="0" fontId="0" fillId="0" borderId="0"/>
    <xf numFmtId="0" fontId="3" fillId="0" borderId="0"/>
    <xf numFmtId="0" fontId="4" fillId="0" borderId="0"/>
    <xf numFmtId="0" fontId="4" fillId="0" borderId="0"/>
    <xf numFmtId="0" fontId="4" fillId="0" borderId="0"/>
    <xf numFmtId="0" fontId="4" fillId="0" borderId="0"/>
    <xf numFmtId="0" fontId="7" fillId="0" borderId="0"/>
    <xf numFmtId="0" fontId="3" fillId="0" borderId="0"/>
    <xf numFmtId="0" fontId="9" fillId="0" borderId="0"/>
    <xf numFmtId="43"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10" fillId="0" borderId="0"/>
    <xf numFmtId="0" fontId="11" fillId="0" borderId="0"/>
    <xf numFmtId="0" fontId="12" fillId="0" borderId="0"/>
    <xf numFmtId="0" fontId="11" fillId="0" borderId="0"/>
    <xf numFmtId="0" fontId="10"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0" fillId="0" borderId="0"/>
    <xf numFmtId="0" fontId="8" fillId="0" borderId="0"/>
    <xf numFmtId="0" fontId="8" fillId="0" borderId="0"/>
    <xf numFmtId="43" fontId="7" fillId="0" borderId="0" applyFont="0" applyFill="0" applyBorder="0" applyAlignment="0" applyProtection="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8" fillId="0" borderId="0"/>
    <xf numFmtId="0" fontId="8" fillId="0" borderId="0"/>
    <xf numFmtId="0" fontId="6" fillId="0" borderId="0"/>
    <xf numFmtId="0" fontId="11" fillId="0" borderId="0"/>
    <xf numFmtId="0" fontId="1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8" fillId="0" borderId="0"/>
    <xf numFmtId="0" fontId="6" fillId="0" borderId="0"/>
    <xf numFmtId="0" fontId="5" fillId="0" borderId="0"/>
    <xf numFmtId="166" fontId="8" fillId="0" borderId="0" applyFont="0" applyFill="0" applyBorder="0" applyAlignment="0" applyProtection="0"/>
    <xf numFmtId="0" fontId="11" fillId="0" borderId="0"/>
    <xf numFmtId="166" fontId="10" fillId="0" borderId="0" applyFont="0" applyFill="0" applyBorder="0" applyAlignment="0" applyProtection="0"/>
    <xf numFmtId="0" fontId="3" fillId="0" borderId="0"/>
  </cellStyleXfs>
  <cellXfs count="115">
    <xf numFmtId="0" fontId="0" fillId="0" borderId="0" xfId="0"/>
    <xf numFmtId="0" fontId="16" fillId="0" borderId="0" xfId="0" applyFont="1" applyFill="1"/>
    <xf numFmtId="0" fontId="13"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6" fillId="0" borderId="1" xfId="0" applyFont="1" applyFill="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64" fontId="16" fillId="0" borderId="1" xfId="0" applyNumberFormat="1" applyFont="1" applyFill="1" applyBorder="1" applyAlignment="1">
      <alignment vertical="center" wrapText="1"/>
    </xf>
    <xf numFmtId="0" fontId="16" fillId="0" borderId="0" xfId="0" applyFont="1" applyFill="1" applyBorder="1"/>
    <xf numFmtId="0" fontId="13" fillId="0" borderId="1" xfId="0" applyFont="1" applyFill="1" applyBorder="1" applyAlignment="1">
      <alignment horizontal="left" vertical="center" wrapText="1"/>
    </xf>
    <xf numFmtId="0" fontId="16" fillId="0" borderId="0" xfId="0" applyFont="1" applyFill="1" applyAlignment="1">
      <alignment horizontal="center"/>
    </xf>
    <xf numFmtId="0" fontId="16" fillId="0" borderId="0" xfId="0" applyFont="1" applyFill="1" applyAlignment="1">
      <alignment horizontal="center" vertical="center"/>
    </xf>
    <xf numFmtId="0" fontId="16" fillId="0" borderId="0" xfId="0" applyFont="1" applyFill="1" applyAlignment="1"/>
    <xf numFmtId="4" fontId="16" fillId="0" borderId="0" xfId="0" applyNumberFormat="1" applyFont="1" applyFill="1"/>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164" fontId="20" fillId="2" borderId="1" xfId="0" applyNumberFormat="1" applyFont="1" applyFill="1" applyBorder="1" applyAlignment="1">
      <alignment horizontal="left" vertical="center" wrapText="1"/>
    </xf>
    <xf numFmtId="2" fontId="20" fillId="0" borderId="1" xfId="0" applyNumberFormat="1" applyFont="1" applyFill="1" applyBorder="1" applyAlignment="1">
      <alignment horizontal="center" vertical="center" wrapText="1"/>
    </xf>
    <xf numFmtId="0" fontId="21" fillId="0" borderId="0" xfId="0" applyFont="1" applyFill="1"/>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2" fontId="20" fillId="2" borderId="1" xfId="0" applyNumberFormat="1" applyFont="1" applyFill="1" applyBorder="1" applyAlignment="1">
      <alignment horizontal="center" vertical="center" wrapText="1"/>
    </xf>
    <xf numFmtId="164" fontId="20" fillId="2" borderId="1" xfId="0" applyNumberFormat="1" applyFont="1" applyFill="1" applyBorder="1" applyAlignment="1">
      <alignmen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164" fontId="20" fillId="0" borderId="1" xfId="0" applyNumberFormat="1" applyFont="1" applyFill="1" applyBorder="1" applyAlignment="1">
      <alignment vertical="center" wrapText="1"/>
    </xf>
    <xf numFmtId="17" fontId="20"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20" fillId="0" borderId="3" xfId="0" applyFont="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Fill="1" applyBorder="1"/>
    <xf numFmtId="0" fontId="20" fillId="0" borderId="1" xfId="0" applyFont="1" applyFill="1" applyBorder="1" applyAlignment="1">
      <alignment horizontal="center" vertical="center"/>
    </xf>
    <xf numFmtId="0" fontId="20" fillId="0" borderId="0" xfId="0" applyFont="1" applyFill="1"/>
    <xf numFmtId="0" fontId="20" fillId="0" borderId="0" xfId="0" applyFont="1" applyFill="1" applyAlignment="1">
      <alignment horizontal="center"/>
    </xf>
    <xf numFmtId="0" fontId="23" fillId="0" borderId="0" xfId="0" applyFont="1" applyFill="1"/>
    <xf numFmtId="0" fontId="23" fillId="0" borderId="0" xfId="0" applyFont="1" applyFill="1" applyAlignment="1"/>
    <xf numFmtId="0" fontId="23" fillId="0" borderId="0" xfId="0" applyFont="1" applyFill="1" applyAlignment="1">
      <alignment horizontal="center"/>
    </xf>
    <xf numFmtId="0" fontId="2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23" fillId="0" borderId="0" xfId="0" applyNumberFormat="1" applyFont="1" applyFill="1"/>
    <xf numFmtId="0" fontId="24" fillId="0" borderId="0" xfId="0" applyFont="1" applyFill="1"/>
    <xf numFmtId="4"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3" xfId="0" applyFont="1" applyFill="1" applyBorder="1" applyAlignment="1">
      <alignment horizontal="center" vertical="center" wrapText="1"/>
    </xf>
    <xf numFmtId="2" fontId="20" fillId="2" borderId="5" xfId="0" applyNumberFormat="1" applyFont="1" applyFill="1" applyBorder="1" applyAlignment="1">
      <alignment horizontal="center" vertical="center" wrapText="1"/>
    </xf>
    <xf numFmtId="17" fontId="20" fillId="2" borderId="1" xfId="0" applyNumberFormat="1" applyFont="1" applyFill="1" applyBorder="1" applyAlignment="1">
      <alignment horizontal="center" vertical="center" wrapText="1"/>
    </xf>
    <xf numFmtId="0" fontId="20" fillId="2" borderId="0" xfId="0" applyFont="1" applyFill="1" applyAlignment="1">
      <alignment horizontal="justify" vertical="center"/>
    </xf>
    <xf numFmtId="0" fontId="20" fillId="2" borderId="3" xfId="0" applyFont="1" applyFill="1" applyBorder="1" applyAlignment="1">
      <alignment horizontal="center" vertical="center"/>
    </xf>
    <xf numFmtId="0" fontId="20" fillId="2" borderId="1" xfId="0" applyFont="1" applyFill="1" applyBorder="1"/>
    <xf numFmtId="0" fontId="22"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0" fontId="20" fillId="2" borderId="1" xfId="1" applyFont="1" applyFill="1" applyBorder="1" applyAlignment="1">
      <alignment horizontal="left" vertical="center" wrapText="1"/>
    </xf>
    <xf numFmtId="0" fontId="20" fillId="2" borderId="1" xfId="1" applyFont="1" applyFill="1" applyBorder="1" applyAlignment="1">
      <alignment horizontal="center" vertical="center" wrapText="1"/>
    </xf>
    <xf numFmtId="0" fontId="20" fillId="2" borderId="1" xfId="1" applyFont="1" applyFill="1" applyBorder="1" applyAlignment="1">
      <alignment horizontal="center" vertical="center"/>
    </xf>
    <xf numFmtId="0" fontId="20" fillId="2" borderId="3" xfId="1" applyFont="1" applyFill="1" applyBorder="1" applyAlignment="1">
      <alignment horizontal="center" vertical="center"/>
    </xf>
    <xf numFmtId="4" fontId="22" fillId="2"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1" xfId="0" applyFont="1" applyBorder="1"/>
    <xf numFmtId="165" fontId="22"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left" vertical="center" wrapText="1"/>
    </xf>
    <xf numFmtId="0" fontId="20" fillId="0" borderId="1" xfId="0" applyFont="1" applyBorder="1" applyAlignment="1">
      <alignment horizontal="center" vertical="center"/>
    </xf>
    <xf numFmtId="164" fontId="27" fillId="0" borderId="1" xfId="0" applyNumberFormat="1" applyFont="1" applyFill="1" applyBorder="1" applyAlignment="1">
      <alignment horizontal="center" vertical="center" wrapText="1"/>
    </xf>
    <xf numFmtId="0" fontId="20" fillId="2" borderId="6" xfId="0" applyFont="1" applyFill="1" applyBorder="1" applyAlignment="1">
      <alignment vertical="center" wrapText="1"/>
    </xf>
    <xf numFmtId="0" fontId="20" fillId="2" borderId="6"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6" xfId="0" applyFont="1" applyFill="1" applyBorder="1"/>
    <xf numFmtId="0" fontId="20" fillId="2" borderId="6" xfId="0" applyFont="1" applyFill="1" applyBorder="1" applyAlignment="1">
      <alignment horizontal="left" vertical="center" wrapText="1"/>
    </xf>
    <xf numFmtId="0" fontId="20" fillId="0" borderId="6" xfId="0" applyFont="1" applyBorder="1" applyAlignment="1">
      <alignment vertical="center" wrapText="1"/>
    </xf>
    <xf numFmtId="0" fontId="20" fillId="0" borderId="6" xfId="0" applyFont="1" applyBorder="1" applyAlignment="1">
      <alignment horizontal="center" vertical="center"/>
    </xf>
    <xf numFmtId="0" fontId="20" fillId="0" borderId="6" xfId="0" applyFont="1" applyBorder="1" applyAlignment="1">
      <alignment horizontal="center" vertical="center" wrapText="1"/>
    </xf>
    <xf numFmtId="0" fontId="20" fillId="0" borderId="6" xfId="0" applyFont="1" applyBorder="1"/>
    <xf numFmtId="0" fontId="20" fillId="0" borderId="6"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0" applyFont="1" applyBorder="1" applyAlignment="1">
      <alignment vertical="center"/>
    </xf>
    <xf numFmtId="0" fontId="20" fillId="0" borderId="2" xfId="0" applyFont="1" applyBorder="1" applyAlignment="1">
      <alignment vertical="center" wrapText="1"/>
    </xf>
    <xf numFmtId="0" fontId="20" fillId="0" borderId="0" xfId="0" applyFont="1" applyAlignment="1">
      <alignment horizontal="justify" vertical="center"/>
    </xf>
    <xf numFmtId="164" fontId="22" fillId="0" borderId="1" xfId="0"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wrapText="1"/>
    </xf>
    <xf numFmtId="0" fontId="20" fillId="0" borderId="3" xfId="1"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2" fontId="29" fillId="2" borderId="1" xfId="0" applyNumberFormat="1" applyFont="1" applyFill="1" applyBorder="1" applyAlignment="1">
      <alignment horizontal="center" vertical="center" wrapText="1"/>
    </xf>
    <xf numFmtId="164" fontId="29" fillId="2" borderId="1" xfId="0" applyNumberFormat="1" applyFont="1" applyFill="1" applyBorder="1" applyAlignment="1">
      <alignment vertical="center" wrapText="1"/>
    </xf>
    <xf numFmtId="164" fontId="29" fillId="2" borderId="1" xfId="0" applyNumberFormat="1" applyFont="1" applyFill="1" applyBorder="1" applyAlignment="1">
      <alignment horizontal="left" vertical="center" wrapText="1"/>
    </xf>
    <xf numFmtId="17" fontId="29" fillId="2" borderId="1" xfId="0" applyNumberFormat="1" applyFont="1" applyFill="1" applyBorder="1" applyAlignment="1">
      <alignment horizontal="center" vertical="center" wrapText="1"/>
    </xf>
    <xf numFmtId="0" fontId="29" fillId="0" borderId="1" xfId="0" applyFont="1" applyBorder="1" applyAlignment="1">
      <alignment horizontal="left" vertical="center" wrapText="1"/>
    </xf>
    <xf numFmtId="17"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xf>
    <xf numFmtId="0" fontId="23" fillId="2" borderId="0" xfId="0" applyFont="1" applyFill="1"/>
    <xf numFmtId="0" fontId="23" fillId="2" borderId="0" xfId="0" applyFont="1" applyFill="1" applyAlignment="1"/>
    <xf numFmtId="0" fontId="23" fillId="2" borderId="0" xfId="0" applyFont="1" applyFill="1" applyAlignment="1">
      <alignment horizontal="center"/>
    </xf>
    <xf numFmtId="0" fontId="23" fillId="2" borderId="0" xfId="0" applyFont="1" applyFill="1" applyAlignment="1">
      <alignment horizontal="center" vertical="center"/>
    </xf>
    <xf numFmtId="164" fontId="23" fillId="2" borderId="0" xfId="0" applyNumberFormat="1" applyFont="1" applyFill="1"/>
    <xf numFmtId="0" fontId="13"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58">
    <cellStyle name="Comma 2" xfId="17"/>
    <cellStyle name="Comma 2 2" xfId="54"/>
    <cellStyle name="Comma 2 3" xfId="56"/>
    <cellStyle name="Comma 3" xfId="47"/>
    <cellStyle name="Comma 31 2 2" xfId="9"/>
    <cellStyle name="Comma 5" xfId="33"/>
    <cellStyle name="Normal" xfId="0" builtinId="0"/>
    <cellStyle name="Normal 10" xfId="50"/>
    <cellStyle name="Normal 100_DM HUONG TRA - DIEU CHINH 2020" xfId="51"/>
    <cellStyle name="Normal 106_DM HUONG TRA - DIEU CHINH 2020" xfId="15"/>
    <cellStyle name="Normal 11" xfId="55"/>
    <cellStyle name="Normal 12" xfId="20"/>
    <cellStyle name="Normal 12 10" xfId="22"/>
    <cellStyle name="Normal 12 2" xfId="6"/>
    <cellStyle name="Normal 121_DM HUONG TRA - DIEU CHINH 2020" xfId="13"/>
    <cellStyle name="Normal 126_DM HUONG TRA - DIEU CHINH 2020" xfId="16"/>
    <cellStyle name="Normal 13" xfId="1"/>
    <cellStyle name="Normal 13 2" xfId="36"/>
    <cellStyle name="Normal 136_DM HUONG TRA - DIEU CHINH 2020" xfId="11"/>
    <cellStyle name="Normal 14" xfId="57"/>
    <cellStyle name="Normal 16" xfId="7"/>
    <cellStyle name="Normal 19" xfId="37"/>
    <cellStyle name="Normal 2" xfId="8"/>
    <cellStyle name="Normal 2 2" xfId="30"/>
    <cellStyle name="Normal 2 2 3" xfId="43"/>
    <cellStyle name="Normal 2 4" xfId="19"/>
    <cellStyle name="Normal 2_DANH MUC DCQH 2020 - THI XA HUONG TRA 12-09-2017-bsung" xfId="10"/>
    <cellStyle name="Normal 20" xfId="4"/>
    <cellStyle name="Normal 21" xfId="38"/>
    <cellStyle name="Normal 22" xfId="3"/>
    <cellStyle name="Normal 23" xfId="31"/>
    <cellStyle name="Normal 24" xfId="39"/>
    <cellStyle name="Normal 26" xfId="5"/>
    <cellStyle name="Normal 27" xfId="40"/>
    <cellStyle name="Normal 29_DM HUONG TRA - DIEU CHINH 2020" xfId="42"/>
    <cellStyle name="Normal 3" xfId="32"/>
    <cellStyle name="Normal 31" xfId="25"/>
    <cellStyle name="Normal 33" xfId="27"/>
    <cellStyle name="Normal 39_DM HUONG TRA - DIEU CHINH 2020" xfId="41"/>
    <cellStyle name="Normal 4" xfId="46"/>
    <cellStyle name="Normal 4 2" xfId="52"/>
    <cellStyle name="Normal 43" xfId="2"/>
    <cellStyle name="Normal 48" xfId="28"/>
    <cellStyle name="Normal 49" xfId="29"/>
    <cellStyle name="Normal 5" xfId="21"/>
    <cellStyle name="Normal 6" xfId="48"/>
    <cellStyle name="Normal 6 6" xfId="26"/>
    <cellStyle name="Normal 67_DM HUONG TRA - DIEU CHINH 2020" xfId="14"/>
    <cellStyle name="Normal 69" xfId="44"/>
    <cellStyle name="Normal 7" xfId="49"/>
    <cellStyle name="Normal 7 2" xfId="53"/>
    <cellStyle name="Normal 72" xfId="12"/>
    <cellStyle name="Normal 73" xfId="45"/>
    <cellStyle name="Normal 8" xfId="23"/>
    <cellStyle name="Normal 80" xfId="34"/>
    <cellStyle name="Normal 81" xfId="35"/>
    <cellStyle name="Normal 9" xfId="24"/>
    <cellStyle name="Normal 9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80"/>
  <sheetViews>
    <sheetView topLeftCell="A60" zoomScale="70" zoomScaleNormal="70" workbookViewId="0">
      <selection activeCell="H76" sqref="H76"/>
    </sheetView>
  </sheetViews>
  <sheetFormatPr defaultRowHeight="15"/>
  <cols>
    <col min="1" max="1" width="4.44140625" style="1" customWidth="1"/>
    <col min="2" max="2" width="10.77734375" style="1" customWidth="1"/>
    <col min="3" max="3" width="9" style="12" customWidth="1"/>
    <col min="4" max="4" width="7.44140625" style="10" bestFit="1" customWidth="1"/>
    <col min="5" max="5" width="5.21875" style="1" bestFit="1" customWidth="1"/>
    <col min="6" max="6" width="7" style="1" customWidth="1"/>
    <col min="7" max="7" width="5.33203125" style="1" bestFit="1" customWidth="1"/>
    <col min="8" max="8" width="7" style="1" customWidth="1"/>
    <col min="9" max="9" width="7.6640625" style="1" customWidth="1"/>
    <col min="10" max="10" width="9.33203125" style="1" customWidth="1"/>
    <col min="11" max="11" width="8.33203125" style="1" hidden="1" customWidth="1"/>
    <col min="12" max="12" width="12.109375" style="11" customWidth="1"/>
    <col min="13" max="13" width="28.6640625" style="1" customWidth="1"/>
    <col min="14" max="16384" width="8.88671875" style="1"/>
  </cols>
  <sheetData>
    <row r="1" spans="1:13" ht="46.5" customHeight="1">
      <c r="A1" s="106" t="s">
        <v>471</v>
      </c>
      <c r="B1" s="106"/>
      <c r="C1" s="106"/>
      <c r="D1" s="106"/>
      <c r="E1" s="106"/>
      <c r="F1" s="106"/>
      <c r="G1" s="106"/>
      <c r="H1" s="106"/>
      <c r="I1" s="106"/>
      <c r="J1" s="106"/>
      <c r="K1" s="106"/>
      <c r="L1" s="106"/>
      <c r="M1" s="106"/>
    </row>
    <row r="2" spans="1:13">
      <c r="A2" s="104" t="s">
        <v>0</v>
      </c>
      <c r="B2" s="104" t="s">
        <v>14</v>
      </c>
      <c r="C2" s="104" t="s">
        <v>1</v>
      </c>
      <c r="D2" s="104" t="s">
        <v>2</v>
      </c>
      <c r="E2" s="104" t="s">
        <v>3</v>
      </c>
      <c r="F2" s="104" t="s">
        <v>53</v>
      </c>
      <c r="G2" s="104" t="s">
        <v>9</v>
      </c>
      <c r="H2" s="104" t="s">
        <v>15</v>
      </c>
      <c r="I2" s="104" t="s">
        <v>4</v>
      </c>
      <c r="J2" s="104" t="s">
        <v>5</v>
      </c>
      <c r="K2" s="104" t="s">
        <v>6</v>
      </c>
      <c r="L2" s="104" t="s">
        <v>7</v>
      </c>
      <c r="M2" s="104"/>
    </row>
    <row r="3" spans="1:13" ht="86.25" customHeight="1">
      <c r="A3" s="104"/>
      <c r="B3" s="104"/>
      <c r="C3" s="104"/>
      <c r="D3" s="104"/>
      <c r="E3" s="104"/>
      <c r="F3" s="104"/>
      <c r="G3" s="104"/>
      <c r="H3" s="104"/>
      <c r="I3" s="104"/>
      <c r="J3" s="104"/>
      <c r="K3" s="104"/>
      <c r="L3" s="2" t="s">
        <v>55</v>
      </c>
      <c r="M3" s="2" t="s">
        <v>8</v>
      </c>
    </row>
    <row r="4" spans="1:13">
      <c r="A4" s="45" t="s">
        <v>12</v>
      </c>
      <c r="B4" s="105" t="s">
        <v>10</v>
      </c>
      <c r="C4" s="105"/>
      <c r="D4" s="105"/>
      <c r="E4" s="105"/>
      <c r="F4" s="105"/>
      <c r="G4" s="20"/>
      <c r="H4" s="20"/>
      <c r="I4" s="66">
        <f>SUM(I5:I25)</f>
        <v>6296.9000000000005</v>
      </c>
      <c r="J4" s="20"/>
      <c r="K4" s="20"/>
      <c r="L4" s="64"/>
      <c r="M4" s="67"/>
    </row>
    <row r="5" spans="1:13" s="8" customFormat="1" ht="75">
      <c r="A5" s="27">
        <v>1</v>
      </c>
      <c r="B5" s="26" t="s">
        <v>59</v>
      </c>
      <c r="C5" s="27" t="s">
        <v>60</v>
      </c>
      <c r="D5" s="27" t="s">
        <v>61</v>
      </c>
      <c r="E5" s="27">
        <v>11</v>
      </c>
      <c r="F5" s="26">
        <v>100.6</v>
      </c>
      <c r="G5" s="24">
        <v>42.5</v>
      </c>
      <c r="H5" s="24">
        <v>58.1</v>
      </c>
      <c r="I5" s="46">
        <v>40</v>
      </c>
      <c r="J5" s="24" t="s">
        <v>62</v>
      </c>
      <c r="K5" s="24" t="s">
        <v>9</v>
      </c>
      <c r="L5" s="18" t="s">
        <v>47</v>
      </c>
      <c r="M5" s="19" t="s">
        <v>63</v>
      </c>
    </row>
    <row r="6" spans="1:13" s="8" customFormat="1" ht="87" customHeight="1">
      <c r="A6" s="27">
        <v>2</v>
      </c>
      <c r="B6" s="47" t="s">
        <v>65</v>
      </c>
      <c r="C6" s="27" t="s">
        <v>41</v>
      </c>
      <c r="D6" s="27">
        <v>170</v>
      </c>
      <c r="E6" s="48">
        <v>39</v>
      </c>
      <c r="F6" s="27">
        <v>651</v>
      </c>
      <c r="G6" s="27">
        <v>0</v>
      </c>
      <c r="H6" s="27">
        <v>651</v>
      </c>
      <c r="I6" s="27">
        <v>400</v>
      </c>
      <c r="J6" s="49" t="s">
        <v>16</v>
      </c>
      <c r="K6" s="24" t="s">
        <v>9</v>
      </c>
      <c r="L6" s="18" t="s">
        <v>64</v>
      </c>
      <c r="M6" s="19" t="s">
        <v>248</v>
      </c>
    </row>
    <row r="7" spans="1:13" s="8" customFormat="1" ht="75">
      <c r="A7" s="27">
        <v>3</v>
      </c>
      <c r="B7" s="47" t="s">
        <v>66</v>
      </c>
      <c r="C7" s="27" t="s">
        <v>67</v>
      </c>
      <c r="D7" s="27">
        <v>237</v>
      </c>
      <c r="E7" s="48">
        <v>34</v>
      </c>
      <c r="F7" s="27">
        <v>283.89999999999998</v>
      </c>
      <c r="G7" s="27">
        <v>100</v>
      </c>
      <c r="H7" s="27">
        <v>183.9</v>
      </c>
      <c r="I7" s="27">
        <v>100</v>
      </c>
      <c r="J7" s="49" t="s">
        <v>68</v>
      </c>
      <c r="K7" s="24" t="s">
        <v>9</v>
      </c>
      <c r="L7" s="18" t="s">
        <v>69</v>
      </c>
      <c r="M7" s="19" t="s">
        <v>228</v>
      </c>
    </row>
    <row r="8" spans="1:13" s="8" customFormat="1" ht="105">
      <c r="A8" s="27">
        <v>4</v>
      </c>
      <c r="B8" s="26" t="s">
        <v>133</v>
      </c>
      <c r="C8" s="27" t="s">
        <v>134</v>
      </c>
      <c r="D8" s="27">
        <v>577</v>
      </c>
      <c r="E8" s="48">
        <v>39</v>
      </c>
      <c r="F8" s="27">
        <v>432.2</v>
      </c>
      <c r="G8" s="27">
        <v>0</v>
      </c>
      <c r="H8" s="27">
        <v>432.2</v>
      </c>
      <c r="I8" s="27">
        <v>432.2</v>
      </c>
      <c r="J8" s="49" t="s">
        <v>135</v>
      </c>
      <c r="K8" s="24" t="s">
        <v>9</v>
      </c>
      <c r="L8" s="18" t="s">
        <v>131</v>
      </c>
      <c r="M8" s="19" t="s">
        <v>114</v>
      </c>
    </row>
    <row r="9" spans="1:13" s="8" customFormat="1" ht="105">
      <c r="A9" s="27">
        <v>5</v>
      </c>
      <c r="B9" s="26" t="s">
        <v>133</v>
      </c>
      <c r="C9" s="27" t="s">
        <v>134</v>
      </c>
      <c r="D9" s="27">
        <v>575</v>
      </c>
      <c r="E9" s="48">
        <v>39</v>
      </c>
      <c r="F9" s="27">
        <v>837.7</v>
      </c>
      <c r="G9" s="27">
        <v>0</v>
      </c>
      <c r="H9" s="27">
        <v>837.7</v>
      </c>
      <c r="I9" s="27">
        <v>837.7</v>
      </c>
      <c r="J9" s="49" t="s">
        <v>135</v>
      </c>
      <c r="K9" s="24" t="s">
        <v>9</v>
      </c>
      <c r="L9" s="18" t="s">
        <v>131</v>
      </c>
      <c r="M9" s="19" t="s">
        <v>114</v>
      </c>
    </row>
    <row r="10" spans="1:13" s="8" customFormat="1" ht="105">
      <c r="A10" s="27">
        <v>6</v>
      </c>
      <c r="B10" s="26" t="s">
        <v>133</v>
      </c>
      <c r="C10" s="27" t="s">
        <v>134</v>
      </c>
      <c r="D10" s="27">
        <v>556</v>
      </c>
      <c r="E10" s="48">
        <v>39</v>
      </c>
      <c r="F10" s="27">
        <v>699.8</v>
      </c>
      <c r="G10" s="27">
        <v>0</v>
      </c>
      <c r="H10" s="27">
        <v>699.8</v>
      </c>
      <c r="I10" s="27">
        <v>699.8</v>
      </c>
      <c r="J10" s="49" t="s">
        <v>135</v>
      </c>
      <c r="K10" s="24" t="s">
        <v>9</v>
      </c>
      <c r="L10" s="18" t="s">
        <v>131</v>
      </c>
      <c r="M10" s="19" t="s">
        <v>114</v>
      </c>
    </row>
    <row r="11" spans="1:13" s="8" customFormat="1" ht="60">
      <c r="A11" s="27">
        <v>7</v>
      </c>
      <c r="B11" s="26" t="s">
        <v>225</v>
      </c>
      <c r="C11" s="27" t="s">
        <v>226</v>
      </c>
      <c r="D11" s="27" t="s">
        <v>227</v>
      </c>
      <c r="E11" s="48">
        <v>21</v>
      </c>
      <c r="F11" s="27">
        <v>100.3</v>
      </c>
      <c r="G11" s="27">
        <v>70.3</v>
      </c>
      <c r="H11" s="27">
        <v>30</v>
      </c>
      <c r="I11" s="27">
        <v>30</v>
      </c>
      <c r="J11" s="49" t="s">
        <v>16</v>
      </c>
      <c r="K11" s="24"/>
      <c r="L11" s="18" t="s">
        <v>48</v>
      </c>
      <c r="M11" s="19" t="s">
        <v>228</v>
      </c>
    </row>
    <row r="12" spans="1:13" s="8" customFormat="1" ht="60">
      <c r="A12" s="27">
        <v>8</v>
      </c>
      <c r="B12" s="26" t="s">
        <v>229</v>
      </c>
      <c r="C12" s="27" t="s">
        <v>226</v>
      </c>
      <c r="D12" s="27">
        <v>103</v>
      </c>
      <c r="E12" s="48">
        <v>21</v>
      </c>
      <c r="F12" s="27">
        <v>741.4</v>
      </c>
      <c r="G12" s="27">
        <v>0</v>
      </c>
      <c r="H12" s="27">
        <v>741.4</v>
      </c>
      <c r="I12" s="27">
        <v>200</v>
      </c>
      <c r="J12" s="49" t="s">
        <v>16</v>
      </c>
      <c r="K12" s="24"/>
      <c r="L12" s="18" t="s">
        <v>48</v>
      </c>
      <c r="M12" s="19" t="s">
        <v>230</v>
      </c>
    </row>
    <row r="13" spans="1:13" s="8" customFormat="1" ht="60">
      <c r="A13" s="27">
        <v>9</v>
      </c>
      <c r="B13" s="26" t="s">
        <v>231</v>
      </c>
      <c r="C13" s="27" t="s">
        <v>232</v>
      </c>
      <c r="D13" s="27">
        <v>103</v>
      </c>
      <c r="E13" s="48">
        <v>26</v>
      </c>
      <c r="F13" s="27">
        <v>1613.9</v>
      </c>
      <c r="G13" s="48">
        <v>0</v>
      </c>
      <c r="H13" s="27">
        <v>1613.9</v>
      </c>
      <c r="I13" s="27">
        <v>500</v>
      </c>
      <c r="J13" s="49" t="s">
        <v>16</v>
      </c>
      <c r="K13" s="24"/>
      <c r="L13" s="18" t="s">
        <v>48</v>
      </c>
      <c r="M13" s="19" t="s">
        <v>233</v>
      </c>
    </row>
    <row r="14" spans="1:13" s="8" customFormat="1" ht="90">
      <c r="A14" s="27">
        <v>10</v>
      </c>
      <c r="B14" s="47" t="s">
        <v>234</v>
      </c>
      <c r="C14" s="27" t="s">
        <v>235</v>
      </c>
      <c r="D14" s="32">
        <v>359</v>
      </c>
      <c r="E14" s="32">
        <v>32</v>
      </c>
      <c r="F14" s="27">
        <v>462.8</v>
      </c>
      <c r="G14" s="27">
        <v>76.2</v>
      </c>
      <c r="H14" s="27">
        <v>386.6</v>
      </c>
      <c r="I14" s="32">
        <v>200</v>
      </c>
      <c r="J14" s="49" t="s">
        <v>16</v>
      </c>
      <c r="K14" s="24"/>
      <c r="L14" s="18" t="s">
        <v>50</v>
      </c>
      <c r="M14" s="19" t="s">
        <v>236</v>
      </c>
    </row>
    <row r="15" spans="1:13" s="8" customFormat="1" ht="225">
      <c r="A15" s="27">
        <v>11</v>
      </c>
      <c r="B15" s="47" t="s">
        <v>237</v>
      </c>
      <c r="C15" s="27" t="s">
        <v>238</v>
      </c>
      <c r="D15" s="32">
        <v>61</v>
      </c>
      <c r="E15" s="32">
        <v>29</v>
      </c>
      <c r="F15" s="27">
        <v>1322.9</v>
      </c>
      <c r="G15" s="27">
        <v>300</v>
      </c>
      <c r="H15" s="27">
        <v>1022.9</v>
      </c>
      <c r="I15" s="32">
        <v>200</v>
      </c>
      <c r="J15" s="49" t="s">
        <v>239</v>
      </c>
      <c r="K15" s="24"/>
      <c r="L15" s="18" t="s">
        <v>240</v>
      </c>
      <c r="M15" s="19" t="s">
        <v>461</v>
      </c>
    </row>
    <row r="16" spans="1:13" s="8" customFormat="1" ht="210">
      <c r="A16" s="27">
        <v>12</v>
      </c>
      <c r="B16" s="47" t="s">
        <v>241</v>
      </c>
      <c r="C16" s="27" t="s">
        <v>242</v>
      </c>
      <c r="D16" s="27" t="s">
        <v>243</v>
      </c>
      <c r="E16" s="32">
        <v>21</v>
      </c>
      <c r="F16" s="27">
        <v>686.3</v>
      </c>
      <c r="G16" s="27">
        <v>134.5</v>
      </c>
      <c r="H16" s="27">
        <v>551.79999999999995</v>
      </c>
      <c r="I16" s="32">
        <v>300</v>
      </c>
      <c r="J16" s="49" t="s">
        <v>239</v>
      </c>
      <c r="K16" s="24"/>
      <c r="L16" s="18" t="s">
        <v>244</v>
      </c>
      <c r="M16" s="19" t="s">
        <v>462</v>
      </c>
    </row>
    <row r="17" spans="1:13" s="8" customFormat="1" ht="90">
      <c r="A17" s="27">
        <v>13</v>
      </c>
      <c r="B17" s="47" t="s">
        <v>245</v>
      </c>
      <c r="C17" s="27" t="s">
        <v>246</v>
      </c>
      <c r="D17" s="32">
        <v>187</v>
      </c>
      <c r="E17" s="52">
        <v>29</v>
      </c>
      <c r="F17" s="27">
        <v>142.80000000000001</v>
      </c>
      <c r="G17" s="27">
        <v>0</v>
      </c>
      <c r="H17" s="27">
        <v>142.80000000000001</v>
      </c>
      <c r="I17" s="27">
        <v>142.80000000000001</v>
      </c>
      <c r="J17" s="49" t="s">
        <v>16</v>
      </c>
      <c r="K17" s="53"/>
      <c r="L17" s="18" t="s">
        <v>247</v>
      </c>
      <c r="M17" s="19" t="s">
        <v>248</v>
      </c>
    </row>
    <row r="18" spans="1:13" s="8" customFormat="1" ht="90">
      <c r="A18" s="27">
        <v>14</v>
      </c>
      <c r="B18" s="47" t="s">
        <v>249</v>
      </c>
      <c r="C18" s="27" t="s">
        <v>250</v>
      </c>
      <c r="D18" s="32">
        <v>191</v>
      </c>
      <c r="E18" s="52">
        <v>5</v>
      </c>
      <c r="F18" s="27">
        <v>320.60000000000002</v>
      </c>
      <c r="G18" s="27">
        <v>0</v>
      </c>
      <c r="H18" s="27">
        <v>320.60000000000002</v>
      </c>
      <c r="I18" s="27">
        <v>320.60000000000002</v>
      </c>
      <c r="J18" s="49" t="s">
        <v>16</v>
      </c>
      <c r="K18" s="53"/>
      <c r="L18" s="18" t="s">
        <v>247</v>
      </c>
      <c r="M18" s="25" t="s">
        <v>251</v>
      </c>
    </row>
    <row r="19" spans="1:13" s="8" customFormat="1" ht="90">
      <c r="A19" s="27">
        <v>15</v>
      </c>
      <c r="B19" s="47" t="s">
        <v>302</v>
      </c>
      <c r="C19" s="32" t="s">
        <v>303</v>
      </c>
      <c r="D19" s="32">
        <v>99</v>
      </c>
      <c r="E19" s="32">
        <v>27</v>
      </c>
      <c r="F19" s="27">
        <v>242</v>
      </c>
      <c r="G19" s="27">
        <v>0</v>
      </c>
      <c r="H19" s="27">
        <v>242</v>
      </c>
      <c r="I19" s="32">
        <v>242</v>
      </c>
      <c r="J19" s="49" t="s">
        <v>16</v>
      </c>
      <c r="K19" s="24" t="s">
        <v>9</v>
      </c>
      <c r="L19" s="18" t="s">
        <v>131</v>
      </c>
      <c r="M19" s="19" t="s">
        <v>279</v>
      </c>
    </row>
    <row r="20" spans="1:13" s="8" customFormat="1" ht="90">
      <c r="A20" s="27">
        <v>16</v>
      </c>
      <c r="B20" s="47" t="s">
        <v>276</v>
      </c>
      <c r="C20" s="32" t="s">
        <v>277</v>
      </c>
      <c r="D20" s="27" t="s">
        <v>278</v>
      </c>
      <c r="E20" s="32">
        <v>10</v>
      </c>
      <c r="F20" s="27">
        <v>139</v>
      </c>
      <c r="G20" s="27">
        <v>40</v>
      </c>
      <c r="H20" s="27">
        <v>99</v>
      </c>
      <c r="I20" s="32">
        <v>99</v>
      </c>
      <c r="J20" s="49" t="s">
        <v>16</v>
      </c>
      <c r="K20" s="24" t="s">
        <v>9</v>
      </c>
      <c r="L20" s="18" t="s">
        <v>131</v>
      </c>
      <c r="M20" s="19" t="s">
        <v>279</v>
      </c>
    </row>
    <row r="21" spans="1:13" s="8" customFormat="1" ht="75">
      <c r="A21" s="27">
        <v>17</v>
      </c>
      <c r="B21" s="26" t="s">
        <v>252</v>
      </c>
      <c r="C21" s="27" t="s">
        <v>253</v>
      </c>
      <c r="D21" s="27">
        <v>210</v>
      </c>
      <c r="E21" s="48">
        <v>25</v>
      </c>
      <c r="F21" s="27">
        <v>100</v>
      </c>
      <c r="G21" s="27">
        <v>0</v>
      </c>
      <c r="H21" s="27">
        <v>100</v>
      </c>
      <c r="I21" s="27">
        <v>100</v>
      </c>
      <c r="J21" s="49" t="s">
        <v>16</v>
      </c>
      <c r="K21" s="24"/>
      <c r="L21" s="18" t="s">
        <v>48</v>
      </c>
      <c r="M21" s="19" t="s">
        <v>254</v>
      </c>
    </row>
    <row r="22" spans="1:13" s="8" customFormat="1" ht="90">
      <c r="A22" s="27">
        <v>18</v>
      </c>
      <c r="B22" s="26" t="s">
        <v>133</v>
      </c>
      <c r="C22" s="27" t="s">
        <v>134</v>
      </c>
      <c r="D22" s="27">
        <v>575</v>
      </c>
      <c r="E22" s="48">
        <v>39</v>
      </c>
      <c r="F22" s="27">
        <v>821.6</v>
      </c>
      <c r="G22" s="27">
        <v>0</v>
      </c>
      <c r="H22" s="27">
        <v>821.6</v>
      </c>
      <c r="I22" s="27">
        <v>821.6</v>
      </c>
      <c r="J22" s="49" t="s">
        <v>16</v>
      </c>
      <c r="K22" s="24" t="s">
        <v>9</v>
      </c>
      <c r="L22" s="18" t="s">
        <v>131</v>
      </c>
      <c r="M22" s="19" t="s">
        <v>453</v>
      </c>
    </row>
    <row r="23" spans="1:13" s="8" customFormat="1" ht="90">
      <c r="A23" s="27">
        <v>19</v>
      </c>
      <c r="B23" s="26" t="s">
        <v>459</v>
      </c>
      <c r="C23" s="27" t="s">
        <v>460</v>
      </c>
      <c r="D23" s="27">
        <v>37</v>
      </c>
      <c r="E23" s="48">
        <v>38</v>
      </c>
      <c r="F23" s="27">
        <v>778</v>
      </c>
      <c r="G23" s="27">
        <v>0</v>
      </c>
      <c r="H23" s="27">
        <v>778</v>
      </c>
      <c r="I23" s="27">
        <v>200</v>
      </c>
      <c r="J23" s="49" t="s">
        <v>16</v>
      </c>
      <c r="K23" s="24" t="s">
        <v>9</v>
      </c>
      <c r="L23" s="18" t="s">
        <v>282</v>
      </c>
      <c r="M23" s="19" t="s">
        <v>453</v>
      </c>
    </row>
    <row r="24" spans="1:13" s="8" customFormat="1" ht="90">
      <c r="A24" s="27">
        <v>20</v>
      </c>
      <c r="B24" s="26" t="s">
        <v>459</v>
      </c>
      <c r="C24" s="27" t="s">
        <v>460</v>
      </c>
      <c r="D24" s="27">
        <v>35</v>
      </c>
      <c r="E24" s="48">
        <v>38</v>
      </c>
      <c r="F24" s="27">
        <v>281.2</v>
      </c>
      <c r="G24" s="27">
        <v>0</v>
      </c>
      <c r="H24" s="27">
        <v>281.2</v>
      </c>
      <c r="I24" s="27">
        <v>281.2</v>
      </c>
      <c r="J24" s="49" t="s">
        <v>16</v>
      </c>
      <c r="K24" s="24" t="s">
        <v>9</v>
      </c>
      <c r="L24" s="18" t="s">
        <v>282</v>
      </c>
      <c r="M24" s="19" t="s">
        <v>453</v>
      </c>
    </row>
    <row r="25" spans="1:13" s="8" customFormat="1" ht="90">
      <c r="A25" s="27">
        <v>21</v>
      </c>
      <c r="B25" s="14" t="s">
        <v>473</v>
      </c>
      <c r="C25" s="15" t="s">
        <v>474</v>
      </c>
      <c r="D25" s="15">
        <v>430</v>
      </c>
      <c r="E25" s="16">
        <v>16</v>
      </c>
      <c r="F25" s="15">
        <v>466.2</v>
      </c>
      <c r="G25" s="15">
        <v>0</v>
      </c>
      <c r="H25" s="15">
        <v>466.2</v>
      </c>
      <c r="I25" s="15">
        <v>150</v>
      </c>
      <c r="J25" s="24" t="s">
        <v>16</v>
      </c>
      <c r="K25" s="24"/>
      <c r="L25" s="18" t="s">
        <v>48</v>
      </c>
      <c r="M25" s="93" t="s">
        <v>475</v>
      </c>
    </row>
    <row r="26" spans="1:13" s="8" customFormat="1">
      <c r="A26" s="54" t="s">
        <v>13</v>
      </c>
      <c r="B26" s="107" t="s">
        <v>32</v>
      </c>
      <c r="C26" s="107"/>
      <c r="D26" s="107"/>
      <c r="E26" s="107"/>
      <c r="F26" s="55"/>
      <c r="G26" s="55"/>
      <c r="H26" s="55"/>
      <c r="I26" s="56">
        <f>I27</f>
        <v>704.9</v>
      </c>
      <c r="J26" s="24"/>
      <c r="K26" s="24"/>
      <c r="L26" s="18"/>
      <c r="M26" s="25"/>
    </row>
    <row r="27" spans="1:13" s="8" customFormat="1" ht="105">
      <c r="A27" s="27">
        <v>1</v>
      </c>
      <c r="B27" s="57" t="s">
        <v>255</v>
      </c>
      <c r="C27" s="58" t="s">
        <v>256</v>
      </c>
      <c r="D27" s="59">
        <v>173</v>
      </c>
      <c r="E27" s="60">
        <v>22</v>
      </c>
      <c r="F27" s="58">
        <v>704.9</v>
      </c>
      <c r="G27" s="58">
        <v>0</v>
      </c>
      <c r="H27" s="58">
        <v>704.9</v>
      </c>
      <c r="I27" s="58">
        <v>704.9</v>
      </c>
      <c r="J27" s="24" t="s">
        <v>16</v>
      </c>
      <c r="K27" s="24"/>
      <c r="L27" s="18" t="s">
        <v>166</v>
      </c>
      <c r="M27" s="25" t="s">
        <v>257</v>
      </c>
    </row>
    <row r="28" spans="1:13" s="8" customFormat="1" ht="15.75" customHeight="1">
      <c r="A28" s="54" t="s">
        <v>17</v>
      </c>
      <c r="B28" s="107" t="s">
        <v>45</v>
      </c>
      <c r="C28" s="107"/>
      <c r="D28" s="107"/>
      <c r="E28" s="107"/>
      <c r="F28" s="55"/>
      <c r="G28" s="55"/>
      <c r="H28" s="55"/>
      <c r="I28" s="61">
        <f>I29</f>
        <v>120</v>
      </c>
      <c r="J28" s="24"/>
      <c r="K28" s="24"/>
      <c r="L28" s="18"/>
      <c r="M28" s="25"/>
    </row>
    <row r="29" spans="1:13" s="8" customFormat="1" ht="105">
      <c r="A29" s="27">
        <v>1</v>
      </c>
      <c r="B29" s="26" t="s">
        <v>266</v>
      </c>
      <c r="C29" s="27" t="s">
        <v>267</v>
      </c>
      <c r="D29" s="27">
        <v>129</v>
      </c>
      <c r="E29" s="27">
        <v>27</v>
      </c>
      <c r="F29" s="27">
        <v>158</v>
      </c>
      <c r="G29" s="27">
        <v>0</v>
      </c>
      <c r="H29" s="27">
        <v>158</v>
      </c>
      <c r="I29" s="27">
        <v>120</v>
      </c>
      <c r="J29" s="24" t="s">
        <v>16</v>
      </c>
      <c r="K29" s="24" t="s">
        <v>9</v>
      </c>
      <c r="L29" s="27" t="s">
        <v>268</v>
      </c>
      <c r="M29" s="25" t="s">
        <v>269</v>
      </c>
    </row>
    <row r="30" spans="1:13" s="8" customFormat="1" ht="12.75" customHeight="1">
      <c r="A30" s="54" t="s">
        <v>23</v>
      </c>
      <c r="B30" s="107" t="s">
        <v>57</v>
      </c>
      <c r="C30" s="107"/>
      <c r="D30" s="107"/>
      <c r="E30" s="107"/>
      <c r="F30" s="55"/>
      <c r="G30" s="55"/>
      <c r="H30" s="55"/>
      <c r="I30" s="61">
        <f>SUM(I31:I32)</f>
        <v>661.4</v>
      </c>
      <c r="J30" s="24"/>
      <c r="K30" s="24"/>
      <c r="L30" s="18"/>
      <c r="M30" s="25"/>
    </row>
    <row r="31" spans="1:13" s="8" customFormat="1" ht="170.25" customHeight="1">
      <c r="A31" s="89">
        <v>1</v>
      </c>
      <c r="B31" s="90" t="s">
        <v>262</v>
      </c>
      <c r="C31" s="89" t="s">
        <v>263</v>
      </c>
      <c r="D31" s="89">
        <v>23</v>
      </c>
      <c r="E31" s="89">
        <v>38</v>
      </c>
      <c r="F31" s="89">
        <v>482</v>
      </c>
      <c r="G31" s="89">
        <v>0</v>
      </c>
      <c r="H31" s="89">
        <v>482</v>
      </c>
      <c r="I31" s="89">
        <v>482</v>
      </c>
      <c r="J31" s="91" t="s">
        <v>16</v>
      </c>
      <c r="K31" s="91"/>
      <c r="L31" s="89" t="s">
        <v>264</v>
      </c>
      <c r="M31" s="92" t="s">
        <v>265</v>
      </c>
    </row>
    <row r="32" spans="1:13" s="8" customFormat="1" ht="120">
      <c r="A32" s="27">
        <v>2</v>
      </c>
      <c r="B32" s="26" t="s">
        <v>397</v>
      </c>
      <c r="C32" s="27" t="s">
        <v>398</v>
      </c>
      <c r="D32" s="27">
        <v>374</v>
      </c>
      <c r="E32" s="27">
        <v>19</v>
      </c>
      <c r="F32" s="27">
        <v>179.4</v>
      </c>
      <c r="G32" s="27">
        <v>0</v>
      </c>
      <c r="H32" s="27">
        <v>179.4</v>
      </c>
      <c r="I32" s="27">
        <v>179.4</v>
      </c>
      <c r="J32" s="24" t="s">
        <v>16</v>
      </c>
      <c r="K32" s="24"/>
      <c r="L32" s="27" t="s">
        <v>81</v>
      </c>
      <c r="M32" s="25" t="s">
        <v>399</v>
      </c>
    </row>
    <row r="33" spans="1:13" s="8" customFormat="1">
      <c r="A33" s="54" t="s">
        <v>18</v>
      </c>
      <c r="B33" s="107" t="s">
        <v>171</v>
      </c>
      <c r="C33" s="107"/>
      <c r="D33" s="107"/>
      <c r="E33" s="107"/>
      <c r="F33" s="55"/>
      <c r="G33" s="55"/>
      <c r="H33" s="55"/>
      <c r="I33" s="56">
        <f>I34</f>
        <v>200</v>
      </c>
      <c r="J33" s="24"/>
      <c r="K33" s="24"/>
      <c r="L33" s="18"/>
      <c r="M33" s="25"/>
    </row>
    <row r="34" spans="1:13" s="8" customFormat="1" ht="240">
      <c r="A34" s="27">
        <v>1</v>
      </c>
      <c r="B34" s="26" t="s">
        <v>393</v>
      </c>
      <c r="C34" s="27" t="s">
        <v>394</v>
      </c>
      <c r="D34" s="27">
        <v>43</v>
      </c>
      <c r="E34" s="27">
        <v>28</v>
      </c>
      <c r="F34" s="27">
        <v>1767.7</v>
      </c>
      <c r="G34" s="27">
        <v>0</v>
      </c>
      <c r="H34" s="27">
        <v>1767.7</v>
      </c>
      <c r="I34" s="27">
        <v>200</v>
      </c>
      <c r="J34" s="24" t="s">
        <v>16</v>
      </c>
      <c r="K34" s="24" t="s">
        <v>9</v>
      </c>
      <c r="L34" s="27" t="s">
        <v>395</v>
      </c>
      <c r="M34" s="25" t="s">
        <v>396</v>
      </c>
    </row>
    <row r="35" spans="1:13" s="8" customFormat="1">
      <c r="A35" s="54" t="s">
        <v>19</v>
      </c>
      <c r="B35" s="107" t="s">
        <v>71</v>
      </c>
      <c r="C35" s="107"/>
      <c r="D35" s="107"/>
      <c r="E35" s="107"/>
      <c r="F35" s="55"/>
      <c r="G35" s="55"/>
      <c r="H35" s="55"/>
      <c r="I35" s="56">
        <f>I36</f>
        <v>201</v>
      </c>
      <c r="J35" s="24"/>
      <c r="K35" s="24"/>
      <c r="L35" s="18"/>
      <c r="M35" s="25"/>
    </row>
    <row r="36" spans="1:13" s="8" customFormat="1" ht="105">
      <c r="A36" s="27">
        <v>1</v>
      </c>
      <c r="B36" s="26" t="s">
        <v>142</v>
      </c>
      <c r="C36" s="27" t="s">
        <v>143</v>
      </c>
      <c r="D36" s="27" t="s">
        <v>144</v>
      </c>
      <c r="E36" s="27">
        <v>32</v>
      </c>
      <c r="F36" s="27">
        <v>201</v>
      </c>
      <c r="G36" s="27">
        <v>0</v>
      </c>
      <c r="H36" s="27">
        <v>201</v>
      </c>
      <c r="I36" s="27">
        <v>201</v>
      </c>
      <c r="J36" s="24" t="s">
        <v>16</v>
      </c>
      <c r="K36" s="24" t="s">
        <v>9</v>
      </c>
      <c r="L36" s="27" t="s">
        <v>70</v>
      </c>
      <c r="M36" s="25" t="s">
        <v>73</v>
      </c>
    </row>
    <row r="37" spans="1:13" s="8" customFormat="1">
      <c r="A37" s="54" t="s">
        <v>20</v>
      </c>
      <c r="B37" s="108" t="s">
        <v>270</v>
      </c>
      <c r="C37" s="109"/>
      <c r="D37" s="27"/>
      <c r="E37" s="27"/>
      <c r="F37" s="27"/>
      <c r="G37" s="27"/>
      <c r="H37" s="27"/>
      <c r="I37" s="54">
        <f>I38</f>
        <v>655.29999999999995</v>
      </c>
      <c r="J37" s="24"/>
      <c r="K37" s="53"/>
      <c r="L37" s="32"/>
      <c r="M37" s="25" t="s">
        <v>271</v>
      </c>
    </row>
    <row r="38" spans="1:13" s="8" customFormat="1" ht="45">
      <c r="A38" s="27">
        <v>1</v>
      </c>
      <c r="B38" s="26" t="s">
        <v>272</v>
      </c>
      <c r="C38" s="27" t="s">
        <v>273</v>
      </c>
      <c r="D38" s="27">
        <v>8</v>
      </c>
      <c r="E38" s="27">
        <v>19</v>
      </c>
      <c r="F38" s="27">
        <v>655.29999999999995</v>
      </c>
      <c r="G38" s="27">
        <v>0</v>
      </c>
      <c r="H38" s="27">
        <v>655.29999999999995</v>
      </c>
      <c r="I38" s="27">
        <v>655.29999999999995</v>
      </c>
      <c r="J38" s="24" t="s">
        <v>135</v>
      </c>
      <c r="K38" s="32"/>
      <c r="L38" s="27" t="s">
        <v>274</v>
      </c>
      <c r="M38" s="25" t="s">
        <v>275</v>
      </c>
    </row>
    <row r="39" spans="1:13" s="8" customFormat="1">
      <c r="A39" s="54" t="s">
        <v>21</v>
      </c>
      <c r="B39" s="108" t="s">
        <v>407</v>
      </c>
      <c r="C39" s="109"/>
      <c r="D39" s="27"/>
      <c r="E39" s="27"/>
      <c r="F39" s="27"/>
      <c r="G39" s="27"/>
      <c r="H39" s="27"/>
      <c r="I39" s="54">
        <f>I40</f>
        <v>120</v>
      </c>
      <c r="J39" s="24"/>
      <c r="K39" s="53"/>
      <c r="L39" s="32"/>
      <c r="M39" s="25" t="s">
        <v>271</v>
      </c>
    </row>
    <row r="40" spans="1:13" s="8" customFormat="1" ht="75">
      <c r="A40" s="27">
        <v>1</v>
      </c>
      <c r="B40" s="26" t="s">
        <v>404</v>
      </c>
      <c r="C40" s="27" t="s">
        <v>405</v>
      </c>
      <c r="D40" s="27">
        <v>358</v>
      </c>
      <c r="E40" s="27">
        <v>26</v>
      </c>
      <c r="F40" s="27">
        <v>216.6</v>
      </c>
      <c r="G40" s="27">
        <v>96.6</v>
      </c>
      <c r="H40" s="27">
        <v>120</v>
      </c>
      <c r="I40" s="27">
        <v>120</v>
      </c>
      <c r="J40" s="24" t="s">
        <v>16</v>
      </c>
      <c r="K40" s="24"/>
      <c r="L40" s="18" t="s">
        <v>48</v>
      </c>
      <c r="M40" s="25" t="s">
        <v>406</v>
      </c>
    </row>
    <row r="41" spans="1:13" ht="28.5" customHeight="1">
      <c r="A41" s="54" t="s">
        <v>22</v>
      </c>
      <c r="B41" s="107" t="s">
        <v>37</v>
      </c>
      <c r="C41" s="107"/>
      <c r="D41" s="107"/>
      <c r="E41" s="107"/>
      <c r="F41" s="55"/>
      <c r="G41" s="55"/>
      <c r="H41" s="55"/>
      <c r="I41" s="56">
        <f>SUM(I42:I51)</f>
        <v>3583.3</v>
      </c>
      <c r="J41" s="24"/>
      <c r="K41" s="24"/>
      <c r="L41" s="18"/>
      <c r="M41" s="25"/>
    </row>
    <row r="42" spans="1:13" ht="28.5" customHeight="1">
      <c r="A42" s="27">
        <v>1</v>
      </c>
      <c r="B42" s="26" t="s">
        <v>258</v>
      </c>
      <c r="C42" s="27" t="s">
        <v>259</v>
      </c>
      <c r="D42" s="27">
        <v>154</v>
      </c>
      <c r="E42" s="27">
        <v>9</v>
      </c>
      <c r="F42" s="27">
        <v>491.4</v>
      </c>
      <c r="G42" s="27">
        <v>0</v>
      </c>
      <c r="H42" s="27">
        <v>491.4</v>
      </c>
      <c r="I42" s="27">
        <v>100</v>
      </c>
      <c r="J42" s="24" t="s">
        <v>16</v>
      </c>
      <c r="K42" s="24" t="s">
        <v>9</v>
      </c>
      <c r="L42" s="27" t="s">
        <v>260</v>
      </c>
      <c r="M42" s="25" t="s">
        <v>261</v>
      </c>
    </row>
    <row r="43" spans="1:13" ht="90">
      <c r="A43" s="27">
        <v>2</v>
      </c>
      <c r="B43" s="26" t="s">
        <v>152</v>
      </c>
      <c r="C43" s="50" t="s">
        <v>153</v>
      </c>
      <c r="D43" s="27">
        <v>329</v>
      </c>
      <c r="E43" s="27">
        <v>10</v>
      </c>
      <c r="F43" s="27">
        <v>466.1</v>
      </c>
      <c r="G43" s="27">
        <v>0</v>
      </c>
      <c r="H43" s="27">
        <v>466.1</v>
      </c>
      <c r="I43" s="27">
        <v>200</v>
      </c>
      <c r="J43" s="24" t="s">
        <v>16</v>
      </c>
      <c r="K43" s="24" t="s">
        <v>9</v>
      </c>
      <c r="L43" s="27" t="s">
        <v>50</v>
      </c>
      <c r="M43" s="25" t="s">
        <v>154</v>
      </c>
    </row>
    <row r="44" spans="1:13" ht="135">
      <c r="A44" s="27">
        <v>3</v>
      </c>
      <c r="B44" s="26" t="s">
        <v>371</v>
      </c>
      <c r="C44" s="50" t="s">
        <v>372</v>
      </c>
      <c r="D44" s="27">
        <v>418</v>
      </c>
      <c r="E44" s="27">
        <v>21</v>
      </c>
      <c r="F44" s="27">
        <v>402.4</v>
      </c>
      <c r="G44" s="27">
        <v>0</v>
      </c>
      <c r="H44" s="27">
        <v>402.4</v>
      </c>
      <c r="I44" s="27">
        <v>402.4</v>
      </c>
      <c r="J44" s="24" t="s">
        <v>16</v>
      </c>
      <c r="K44" s="24" t="s">
        <v>9</v>
      </c>
      <c r="L44" s="27" t="s">
        <v>50</v>
      </c>
      <c r="M44" s="25" t="s">
        <v>373</v>
      </c>
    </row>
    <row r="45" spans="1:13" ht="135">
      <c r="A45" s="27">
        <v>4</v>
      </c>
      <c r="B45" s="26" t="s">
        <v>374</v>
      </c>
      <c r="C45" s="50" t="s">
        <v>372</v>
      </c>
      <c r="D45" s="27">
        <v>419</v>
      </c>
      <c r="E45" s="27">
        <v>21</v>
      </c>
      <c r="F45" s="27">
        <v>421</v>
      </c>
      <c r="G45" s="27">
        <v>0</v>
      </c>
      <c r="H45" s="27">
        <v>421</v>
      </c>
      <c r="I45" s="27">
        <v>421</v>
      </c>
      <c r="J45" s="24" t="s">
        <v>16</v>
      </c>
      <c r="K45" s="24" t="s">
        <v>9</v>
      </c>
      <c r="L45" s="27" t="s">
        <v>50</v>
      </c>
      <c r="M45" s="25" t="s">
        <v>373</v>
      </c>
    </row>
    <row r="46" spans="1:13" ht="135">
      <c r="A46" s="27">
        <v>5</v>
      </c>
      <c r="B46" s="26" t="s">
        <v>375</v>
      </c>
      <c r="C46" s="50" t="s">
        <v>372</v>
      </c>
      <c r="D46" s="27">
        <v>417</v>
      </c>
      <c r="E46" s="27">
        <v>21</v>
      </c>
      <c r="F46" s="27">
        <v>409</v>
      </c>
      <c r="G46" s="27">
        <v>0</v>
      </c>
      <c r="H46" s="27">
        <v>409</v>
      </c>
      <c r="I46" s="27">
        <v>409</v>
      </c>
      <c r="J46" s="24" t="s">
        <v>16</v>
      </c>
      <c r="K46" s="24" t="s">
        <v>9</v>
      </c>
      <c r="L46" s="27" t="s">
        <v>50</v>
      </c>
      <c r="M46" s="25" t="s">
        <v>376</v>
      </c>
    </row>
    <row r="47" spans="1:13" ht="90">
      <c r="A47" s="27">
        <v>6</v>
      </c>
      <c r="B47" s="26" t="s">
        <v>377</v>
      </c>
      <c r="C47" s="50" t="s">
        <v>372</v>
      </c>
      <c r="D47" s="27">
        <v>199</v>
      </c>
      <c r="E47" s="27">
        <v>37</v>
      </c>
      <c r="F47" s="27">
        <v>721.4</v>
      </c>
      <c r="G47" s="27">
        <v>0</v>
      </c>
      <c r="H47" s="27">
        <v>721.4</v>
      </c>
      <c r="I47" s="27">
        <v>721.4</v>
      </c>
      <c r="J47" s="24" t="s">
        <v>16</v>
      </c>
      <c r="K47" s="24" t="s">
        <v>9</v>
      </c>
      <c r="L47" s="27" t="s">
        <v>50</v>
      </c>
      <c r="M47" s="51" t="s">
        <v>378</v>
      </c>
    </row>
    <row r="48" spans="1:13" ht="195">
      <c r="A48" s="27">
        <v>7</v>
      </c>
      <c r="B48" s="26" t="s">
        <v>382</v>
      </c>
      <c r="C48" s="50" t="s">
        <v>380</v>
      </c>
      <c r="D48" s="27">
        <v>171</v>
      </c>
      <c r="E48" s="27">
        <v>37</v>
      </c>
      <c r="F48" s="27">
        <v>223.9</v>
      </c>
      <c r="G48" s="27">
        <v>0</v>
      </c>
      <c r="H48" s="27">
        <v>223.9</v>
      </c>
      <c r="I48" s="27">
        <v>80</v>
      </c>
      <c r="J48" s="24" t="s">
        <v>16</v>
      </c>
      <c r="K48" s="24" t="s">
        <v>9</v>
      </c>
      <c r="L48" s="27" t="s">
        <v>383</v>
      </c>
      <c r="M48" s="25" t="s">
        <v>384</v>
      </c>
    </row>
    <row r="49" spans="1:13" ht="60">
      <c r="A49" s="27">
        <v>8</v>
      </c>
      <c r="B49" s="26" t="s">
        <v>433</v>
      </c>
      <c r="C49" s="50" t="s">
        <v>434</v>
      </c>
      <c r="D49" s="27">
        <v>282</v>
      </c>
      <c r="E49" s="27">
        <v>26</v>
      </c>
      <c r="F49" s="27">
        <v>400.5</v>
      </c>
      <c r="G49" s="27">
        <v>0</v>
      </c>
      <c r="H49" s="27">
        <v>400.5</v>
      </c>
      <c r="I49" s="27">
        <v>400.5</v>
      </c>
      <c r="J49" s="24" t="s">
        <v>16</v>
      </c>
      <c r="K49" s="24"/>
      <c r="L49" s="32" t="s">
        <v>48</v>
      </c>
      <c r="M49" s="25" t="s">
        <v>435</v>
      </c>
    </row>
    <row r="50" spans="1:13" s="21" customFormat="1" ht="123" customHeight="1">
      <c r="A50" s="89">
        <v>9</v>
      </c>
      <c r="B50" s="90" t="s">
        <v>74</v>
      </c>
      <c r="C50" s="94" t="s">
        <v>46</v>
      </c>
      <c r="D50" s="89" t="s">
        <v>75</v>
      </c>
      <c r="E50" s="89">
        <v>26</v>
      </c>
      <c r="F50" s="89">
        <v>942.2</v>
      </c>
      <c r="G50" s="89">
        <v>0</v>
      </c>
      <c r="H50" s="89">
        <v>942.2</v>
      </c>
      <c r="I50" s="89">
        <v>300</v>
      </c>
      <c r="J50" s="91" t="s">
        <v>16</v>
      </c>
      <c r="K50" s="91" t="s">
        <v>9</v>
      </c>
      <c r="L50" s="89" t="s">
        <v>56</v>
      </c>
      <c r="M50" s="92" t="s">
        <v>76</v>
      </c>
    </row>
    <row r="51" spans="1:13" s="21" customFormat="1" ht="135">
      <c r="A51" s="89">
        <v>10</v>
      </c>
      <c r="B51" s="95" t="s">
        <v>476</v>
      </c>
      <c r="C51" s="96" t="s">
        <v>372</v>
      </c>
      <c r="D51" s="97">
        <v>420</v>
      </c>
      <c r="E51" s="97">
        <v>21</v>
      </c>
      <c r="F51" s="97">
        <v>549</v>
      </c>
      <c r="G51" s="97">
        <v>0</v>
      </c>
      <c r="H51" s="97">
        <v>549</v>
      </c>
      <c r="I51" s="97">
        <v>549</v>
      </c>
      <c r="J51" s="91" t="s">
        <v>16</v>
      </c>
      <c r="K51" s="91" t="s">
        <v>9</v>
      </c>
      <c r="L51" s="97" t="s">
        <v>50</v>
      </c>
      <c r="M51" s="92" t="s">
        <v>373</v>
      </c>
    </row>
    <row r="52" spans="1:13" s="21" customFormat="1" ht="18" customHeight="1">
      <c r="A52" s="54" t="s">
        <v>24</v>
      </c>
      <c r="B52" s="108" t="s">
        <v>94</v>
      </c>
      <c r="C52" s="109"/>
      <c r="D52" s="27"/>
      <c r="E52" s="27"/>
      <c r="F52" s="27"/>
      <c r="G52" s="27"/>
      <c r="H52" s="27"/>
      <c r="I52" s="54">
        <f>SUM(I53:I57)</f>
        <v>2016.4</v>
      </c>
      <c r="J52" s="24"/>
      <c r="K52" s="24"/>
      <c r="L52" s="27"/>
      <c r="M52" s="25"/>
    </row>
    <row r="53" spans="1:13" s="21" customFormat="1" ht="102.75" customHeight="1">
      <c r="A53" s="89">
        <v>1</v>
      </c>
      <c r="B53" s="90" t="s">
        <v>348</v>
      </c>
      <c r="C53" s="89" t="s">
        <v>97</v>
      </c>
      <c r="D53" s="89">
        <v>444</v>
      </c>
      <c r="E53" s="89">
        <v>6</v>
      </c>
      <c r="F53" s="89">
        <v>520.79999999999995</v>
      </c>
      <c r="G53" s="89">
        <v>0</v>
      </c>
      <c r="H53" s="89">
        <v>520.79999999999995</v>
      </c>
      <c r="I53" s="89">
        <v>520.79999999999995</v>
      </c>
      <c r="J53" s="91" t="s">
        <v>349</v>
      </c>
      <c r="K53" s="98" t="s">
        <v>9</v>
      </c>
      <c r="L53" s="89" t="s">
        <v>96</v>
      </c>
      <c r="M53" s="92" t="s">
        <v>350</v>
      </c>
    </row>
    <row r="54" spans="1:13" s="21" customFormat="1" ht="84.75" customHeight="1">
      <c r="A54" s="89">
        <v>2</v>
      </c>
      <c r="B54" s="90" t="s">
        <v>351</v>
      </c>
      <c r="C54" s="89" t="s">
        <v>352</v>
      </c>
      <c r="D54" s="89">
        <v>503</v>
      </c>
      <c r="E54" s="89">
        <v>5</v>
      </c>
      <c r="F54" s="89">
        <v>185</v>
      </c>
      <c r="G54" s="89">
        <v>0</v>
      </c>
      <c r="H54" s="89">
        <v>185</v>
      </c>
      <c r="I54" s="89">
        <v>185</v>
      </c>
      <c r="J54" s="91" t="s">
        <v>349</v>
      </c>
      <c r="K54" s="98" t="s">
        <v>9</v>
      </c>
      <c r="L54" s="89" t="s">
        <v>96</v>
      </c>
      <c r="M54" s="92" t="s">
        <v>353</v>
      </c>
    </row>
    <row r="55" spans="1:13" s="21" customFormat="1" ht="129.75" customHeight="1">
      <c r="A55" s="89">
        <v>3</v>
      </c>
      <c r="B55" s="90" t="s">
        <v>354</v>
      </c>
      <c r="C55" s="89" t="s">
        <v>97</v>
      </c>
      <c r="D55" s="89">
        <v>107</v>
      </c>
      <c r="E55" s="89">
        <v>6</v>
      </c>
      <c r="F55" s="89">
        <v>311.39999999999998</v>
      </c>
      <c r="G55" s="89">
        <v>0</v>
      </c>
      <c r="H55" s="89">
        <v>311.39999999999998</v>
      </c>
      <c r="I55" s="89">
        <v>311.39999999999998</v>
      </c>
      <c r="J55" s="91" t="s">
        <v>349</v>
      </c>
      <c r="K55" s="98" t="s">
        <v>9</v>
      </c>
      <c r="L55" s="89" t="s">
        <v>96</v>
      </c>
      <c r="M55" s="92" t="s">
        <v>355</v>
      </c>
    </row>
    <row r="56" spans="1:13" s="21" customFormat="1" ht="90">
      <c r="A56" s="27">
        <v>4</v>
      </c>
      <c r="B56" s="26" t="s">
        <v>447</v>
      </c>
      <c r="C56" s="32" t="s">
        <v>346</v>
      </c>
      <c r="D56" s="32">
        <v>290</v>
      </c>
      <c r="E56" s="32">
        <v>16</v>
      </c>
      <c r="F56" s="32">
        <v>699.2</v>
      </c>
      <c r="G56" s="32">
        <v>0</v>
      </c>
      <c r="H56" s="32">
        <v>699.2</v>
      </c>
      <c r="I56" s="32">
        <v>699.2</v>
      </c>
      <c r="J56" s="27" t="s">
        <v>448</v>
      </c>
      <c r="K56" s="32" t="s">
        <v>9</v>
      </c>
      <c r="L56" s="27" t="s">
        <v>96</v>
      </c>
      <c r="M56" s="25" t="s">
        <v>449</v>
      </c>
    </row>
    <row r="57" spans="1:13" s="21" customFormat="1" ht="90">
      <c r="A57" s="15">
        <v>5</v>
      </c>
      <c r="B57" s="22" t="s">
        <v>450</v>
      </c>
      <c r="C57" s="68" t="s">
        <v>97</v>
      </c>
      <c r="D57" s="68">
        <v>47</v>
      </c>
      <c r="E57" s="68">
        <v>5</v>
      </c>
      <c r="F57" s="68">
        <v>582.20000000000005</v>
      </c>
      <c r="G57" s="68"/>
      <c r="H57" s="68">
        <v>582.20000000000005</v>
      </c>
      <c r="I57" s="68">
        <v>300</v>
      </c>
      <c r="J57" s="23" t="s">
        <v>448</v>
      </c>
      <c r="K57" s="68" t="s">
        <v>9</v>
      </c>
      <c r="L57" s="27" t="s">
        <v>96</v>
      </c>
      <c r="M57" s="25" t="s">
        <v>451</v>
      </c>
    </row>
    <row r="58" spans="1:13" ht="29.25" customHeight="1">
      <c r="A58" s="45" t="s">
        <v>463</v>
      </c>
      <c r="B58" s="105" t="s">
        <v>77</v>
      </c>
      <c r="C58" s="105"/>
      <c r="D58" s="105"/>
      <c r="E58" s="105"/>
      <c r="F58" s="63"/>
      <c r="G58" s="63"/>
      <c r="H58" s="63"/>
      <c r="I58" s="44">
        <f>SUM(I59:I60)</f>
        <v>360</v>
      </c>
      <c r="J58" s="20"/>
      <c r="K58" s="20"/>
      <c r="L58" s="64"/>
      <c r="M58" s="28"/>
    </row>
    <row r="59" spans="1:13" ht="120">
      <c r="A59" s="45">
        <v>1</v>
      </c>
      <c r="B59" s="26" t="s">
        <v>78</v>
      </c>
      <c r="C59" s="47" t="s">
        <v>79</v>
      </c>
      <c r="D59" s="27">
        <v>224</v>
      </c>
      <c r="E59" s="27">
        <v>30</v>
      </c>
      <c r="F59" s="27">
        <v>488.5</v>
      </c>
      <c r="G59" s="27">
        <v>0</v>
      </c>
      <c r="H59" s="27">
        <v>488.5</v>
      </c>
      <c r="I59" s="27">
        <v>160</v>
      </c>
      <c r="J59" s="24" t="s">
        <v>16</v>
      </c>
      <c r="K59" s="24" t="s">
        <v>9</v>
      </c>
      <c r="L59" s="23" t="s">
        <v>81</v>
      </c>
      <c r="M59" s="25" t="s">
        <v>80</v>
      </c>
    </row>
    <row r="60" spans="1:13" ht="147" customHeight="1">
      <c r="A60" s="15">
        <v>2</v>
      </c>
      <c r="B60" s="26" t="s">
        <v>82</v>
      </c>
      <c r="C60" s="47" t="s">
        <v>83</v>
      </c>
      <c r="D60" s="27">
        <v>337</v>
      </c>
      <c r="E60" s="27">
        <v>33</v>
      </c>
      <c r="F60" s="27">
        <v>390</v>
      </c>
      <c r="G60" s="27">
        <v>0</v>
      </c>
      <c r="H60" s="27">
        <v>390</v>
      </c>
      <c r="I60" s="27">
        <v>200</v>
      </c>
      <c r="J60" s="24" t="s">
        <v>16</v>
      </c>
      <c r="K60" s="24" t="s">
        <v>9</v>
      </c>
      <c r="L60" s="23" t="s">
        <v>85</v>
      </c>
      <c r="M60" s="25" t="s">
        <v>84</v>
      </c>
    </row>
    <row r="61" spans="1:13">
      <c r="A61" s="45" t="s">
        <v>464</v>
      </c>
      <c r="B61" s="105" t="s">
        <v>29</v>
      </c>
      <c r="C61" s="105"/>
      <c r="D61" s="105"/>
      <c r="E61" s="105"/>
      <c r="F61" s="63"/>
      <c r="G61" s="63"/>
      <c r="H61" s="63"/>
      <c r="I61" s="44">
        <f>I62</f>
        <v>652</v>
      </c>
      <c r="J61" s="20"/>
      <c r="K61" s="24"/>
      <c r="L61" s="23"/>
      <c r="M61" s="25"/>
    </row>
    <row r="62" spans="1:13" ht="147" customHeight="1">
      <c r="A62" s="15">
        <v>1</v>
      </c>
      <c r="B62" s="26" t="s">
        <v>222</v>
      </c>
      <c r="C62" s="27" t="s">
        <v>223</v>
      </c>
      <c r="D62" s="23">
        <v>187</v>
      </c>
      <c r="E62" s="23">
        <v>25</v>
      </c>
      <c r="F62" s="23">
        <v>652</v>
      </c>
      <c r="G62" s="27">
        <v>0</v>
      </c>
      <c r="H62" s="23">
        <v>652</v>
      </c>
      <c r="I62" s="23">
        <v>652</v>
      </c>
      <c r="J62" s="24" t="s">
        <v>224</v>
      </c>
      <c r="K62" s="32"/>
      <c r="L62" s="27" t="s">
        <v>50</v>
      </c>
      <c r="M62" s="25" t="s">
        <v>93</v>
      </c>
    </row>
    <row r="63" spans="1:13" ht="35.25" customHeight="1">
      <c r="A63" s="45" t="s">
        <v>465</v>
      </c>
      <c r="B63" s="105" t="s">
        <v>87</v>
      </c>
      <c r="C63" s="105"/>
      <c r="D63" s="105"/>
      <c r="E63" s="105"/>
      <c r="F63" s="63"/>
      <c r="G63" s="63"/>
      <c r="H63" s="63"/>
      <c r="I63" s="44">
        <f>SUM(I64:I67)</f>
        <v>1500</v>
      </c>
      <c r="J63" s="20"/>
      <c r="K63" s="20"/>
      <c r="L63" s="64"/>
      <c r="M63" s="28"/>
    </row>
    <row r="64" spans="1:13" ht="60">
      <c r="A64" s="15">
        <v>1</v>
      </c>
      <c r="B64" s="26" t="s">
        <v>202</v>
      </c>
      <c r="C64" s="27" t="s">
        <v>203</v>
      </c>
      <c r="D64" s="27">
        <v>59</v>
      </c>
      <c r="E64" s="27">
        <v>26</v>
      </c>
      <c r="F64" s="27">
        <v>1232.8</v>
      </c>
      <c r="G64" s="27">
        <v>0</v>
      </c>
      <c r="H64" s="27">
        <v>1322.8</v>
      </c>
      <c r="I64" s="27">
        <v>400</v>
      </c>
      <c r="J64" s="24" t="s">
        <v>16</v>
      </c>
      <c r="K64" s="53"/>
      <c r="L64" s="27" t="s">
        <v>204</v>
      </c>
      <c r="M64" s="28" t="s">
        <v>201</v>
      </c>
    </row>
    <row r="65" spans="1:13" ht="45">
      <c r="A65" s="45">
        <v>2</v>
      </c>
      <c r="B65" s="26" t="s">
        <v>208</v>
      </c>
      <c r="C65" s="27" t="s">
        <v>209</v>
      </c>
      <c r="D65" s="27">
        <v>130</v>
      </c>
      <c r="E65" s="27">
        <v>25</v>
      </c>
      <c r="F65" s="27">
        <v>917.6</v>
      </c>
      <c r="G65" s="27">
        <v>0</v>
      </c>
      <c r="H65" s="27">
        <v>917.6</v>
      </c>
      <c r="I65" s="27">
        <v>400</v>
      </c>
      <c r="J65" s="24" t="s">
        <v>210</v>
      </c>
      <c r="K65" s="53"/>
      <c r="L65" s="27" t="s">
        <v>50</v>
      </c>
      <c r="M65" s="28" t="s">
        <v>211</v>
      </c>
    </row>
    <row r="66" spans="1:13" ht="75">
      <c r="A66" s="45">
        <v>3</v>
      </c>
      <c r="B66" s="26" t="s">
        <v>196</v>
      </c>
      <c r="C66" s="27" t="s">
        <v>197</v>
      </c>
      <c r="D66" s="27" t="s">
        <v>198</v>
      </c>
      <c r="E66" s="27" t="s">
        <v>199</v>
      </c>
      <c r="F66" s="27">
        <v>780</v>
      </c>
      <c r="G66" s="27">
        <v>200</v>
      </c>
      <c r="H66" s="27">
        <v>580</v>
      </c>
      <c r="I66" s="27">
        <v>400</v>
      </c>
      <c r="J66" s="24" t="s">
        <v>11</v>
      </c>
      <c r="K66" s="53"/>
      <c r="L66" s="27" t="s">
        <v>200</v>
      </c>
      <c r="M66" s="28" t="s">
        <v>201</v>
      </c>
    </row>
    <row r="67" spans="1:13" ht="45">
      <c r="A67" s="45">
        <v>4</v>
      </c>
      <c r="B67" s="22" t="s">
        <v>88</v>
      </c>
      <c r="C67" s="23" t="s">
        <v>89</v>
      </c>
      <c r="D67" s="23">
        <v>143</v>
      </c>
      <c r="E67" s="23">
        <v>25</v>
      </c>
      <c r="F67" s="23">
        <v>688.5</v>
      </c>
      <c r="G67" s="23">
        <v>0</v>
      </c>
      <c r="H67" s="23">
        <v>688.5</v>
      </c>
      <c r="I67" s="23">
        <v>300</v>
      </c>
      <c r="J67" s="24" t="s">
        <v>16</v>
      </c>
      <c r="K67" s="65"/>
      <c r="L67" s="27" t="s">
        <v>50</v>
      </c>
      <c r="M67" s="28" t="s">
        <v>90</v>
      </c>
    </row>
    <row r="68" spans="1:13" ht="28.5">
      <c r="A68" s="5"/>
      <c r="B68" s="9" t="s">
        <v>54</v>
      </c>
      <c r="C68" s="5"/>
      <c r="D68" s="5"/>
      <c r="E68" s="5"/>
      <c r="F68" s="5"/>
      <c r="G68" s="5"/>
      <c r="H68" s="5"/>
      <c r="I68" s="69">
        <f>I63+I61+I58+I52+I41+I39+I37+I35+I33+I30+I28+I26+I4</f>
        <v>17071.2</v>
      </c>
      <c r="J68" s="3"/>
      <c r="K68" s="4"/>
      <c r="L68" s="6"/>
      <c r="M68" s="7"/>
    </row>
    <row r="69" spans="1:13">
      <c r="B69" s="35"/>
      <c r="C69" s="40"/>
      <c r="D69" s="36"/>
    </row>
    <row r="70" spans="1:13">
      <c r="B70" s="99" t="e">
        <f>+#REF!+A60+A50+#REF!+#REF!+#REF!+#REF!</f>
        <v>#REF!</v>
      </c>
      <c r="C70" s="100"/>
      <c r="D70" s="101"/>
      <c r="E70" s="99"/>
      <c r="F70" s="99"/>
      <c r="G70" s="99"/>
      <c r="H70" s="99"/>
      <c r="I70" s="99"/>
      <c r="J70" s="99"/>
      <c r="K70" s="99"/>
      <c r="L70" s="102"/>
      <c r="M70" s="99"/>
    </row>
    <row r="71" spans="1:13">
      <c r="B71" s="99"/>
      <c r="C71" s="100"/>
      <c r="D71" s="101"/>
      <c r="E71" s="99"/>
      <c r="F71" s="99"/>
      <c r="G71" s="99"/>
      <c r="H71" s="99"/>
      <c r="I71" s="99"/>
      <c r="J71" s="99"/>
      <c r="K71" s="99"/>
      <c r="L71" s="102"/>
      <c r="M71" s="99"/>
    </row>
    <row r="72" spans="1:13">
      <c r="B72" s="99"/>
      <c r="C72" s="100"/>
      <c r="D72" s="101"/>
      <c r="E72" s="99"/>
      <c r="F72" s="99"/>
      <c r="G72" s="99"/>
      <c r="H72" s="99"/>
      <c r="I72" s="103">
        <f>I68+'Đất NN liền kề'!I111</f>
        <v>31392</v>
      </c>
      <c r="J72" s="99"/>
      <c r="K72" s="99"/>
      <c r="L72" s="102"/>
      <c r="M72" s="99"/>
    </row>
    <row r="73" spans="1:13">
      <c r="B73" s="99"/>
      <c r="C73" s="100"/>
      <c r="D73" s="101"/>
      <c r="E73" s="99"/>
      <c r="F73" s="99"/>
      <c r="G73" s="99"/>
      <c r="H73" s="99"/>
      <c r="I73" s="99"/>
      <c r="J73" s="99"/>
      <c r="K73" s="99"/>
      <c r="L73" s="102"/>
      <c r="M73" s="99"/>
    </row>
    <row r="74" spans="1:13">
      <c r="B74" s="99"/>
      <c r="C74" s="100"/>
      <c r="D74" s="101"/>
      <c r="E74" s="99"/>
      <c r="F74" s="99"/>
      <c r="G74" s="99"/>
      <c r="H74" s="103"/>
      <c r="I74" s="99"/>
      <c r="J74" s="99"/>
      <c r="K74" s="99"/>
      <c r="L74" s="102"/>
      <c r="M74" s="99"/>
    </row>
    <row r="75" spans="1:13">
      <c r="B75" s="99"/>
      <c r="C75" s="100"/>
      <c r="D75" s="101"/>
      <c r="E75" s="99"/>
      <c r="F75" s="99"/>
      <c r="G75" s="99"/>
      <c r="H75" s="99"/>
      <c r="I75" s="99"/>
      <c r="J75" s="99"/>
      <c r="K75" s="99"/>
      <c r="L75" s="102"/>
      <c r="M75" s="99"/>
    </row>
    <row r="76" spans="1:13">
      <c r="B76" s="99"/>
      <c r="C76" s="100"/>
      <c r="D76" s="101"/>
      <c r="E76" s="99"/>
      <c r="F76" s="99"/>
      <c r="G76" s="99"/>
      <c r="H76" s="99"/>
      <c r="I76" s="99"/>
      <c r="J76" s="99"/>
      <c r="K76" s="99"/>
      <c r="L76" s="102"/>
      <c r="M76" s="99"/>
    </row>
    <row r="77" spans="1:13">
      <c r="B77" s="99"/>
      <c r="C77" s="100"/>
      <c r="D77" s="101"/>
      <c r="E77" s="99"/>
      <c r="F77" s="99"/>
      <c r="G77" s="99"/>
      <c r="H77" s="99"/>
      <c r="I77" s="99"/>
      <c r="J77" s="99"/>
      <c r="K77" s="99"/>
      <c r="L77" s="102"/>
      <c r="M77" s="99"/>
    </row>
    <row r="78" spans="1:13">
      <c r="B78" s="99"/>
      <c r="C78" s="100"/>
      <c r="D78" s="101"/>
      <c r="E78" s="99"/>
      <c r="F78" s="99"/>
      <c r="G78" s="99"/>
      <c r="H78" s="99"/>
      <c r="I78" s="99"/>
      <c r="J78" s="99"/>
      <c r="K78" s="99"/>
      <c r="L78" s="102"/>
      <c r="M78" s="99"/>
    </row>
    <row r="79" spans="1:13">
      <c r="B79" s="99"/>
      <c r="C79" s="100"/>
      <c r="D79" s="101"/>
      <c r="E79" s="99"/>
      <c r="F79" s="99"/>
      <c r="G79" s="99"/>
      <c r="H79" s="99"/>
      <c r="I79" s="99"/>
      <c r="J79" s="99"/>
      <c r="K79" s="99"/>
      <c r="L79" s="102"/>
      <c r="M79" s="99"/>
    </row>
    <row r="80" spans="1:13">
      <c r="B80" s="99"/>
      <c r="C80" s="100"/>
      <c r="D80" s="101"/>
      <c r="E80" s="99"/>
      <c r="F80" s="99"/>
      <c r="G80" s="99"/>
      <c r="H80" s="99"/>
      <c r="I80" s="99"/>
      <c r="J80" s="99"/>
      <c r="K80" s="99"/>
      <c r="L80" s="102"/>
      <c r="M80" s="99"/>
    </row>
  </sheetData>
  <mergeCells count="26">
    <mergeCell ref="B58:E58"/>
    <mergeCell ref="J2:J3"/>
    <mergeCell ref="K2:K3"/>
    <mergeCell ref="B63:E63"/>
    <mergeCell ref="B41:E41"/>
    <mergeCell ref="B35:E35"/>
    <mergeCell ref="B61:E61"/>
    <mergeCell ref="B26:E26"/>
    <mergeCell ref="B28:E28"/>
    <mergeCell ref="B30:E30"/>
    <mergeCell ref="B37:C37"/>
    <mergeCell ref="B52:C52"/>
    <mergeCell ref="B33:E33"/>
    <mergeCell ref="B39:C39"/>
    <mergeCell ref="L2:M2"/>
    <mergeCell ref="B4:F4"/>
    <mergeCell ref="A1:M1"/>
    <mergeCell ref="A2:A3"/>
    <mergeCell ref="B2:B3"/>
    <mergeCell ref="C2:C3"/>
    <mergeCell ref="D2:D3"/>
    <mergeCell ref="E2:E3"/>
    <mergeCell ref="F2:F3"/>
    <mergeCell ref="G2:G3"/>
    <mergeCell ref="H2:H3"/>
    <mergeCell ref="I2:I3"/>
  </mergeCells>
  <pageMargins left="0" right="0" top="0.2" bottom="0" header="0.21" footer="0.2"/>
  <pageSetup paperSize="9" orientation="landscape" verticalDpi="0"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M130"/>
  <sheetViews>
    <sheetView tabSelected="1" topLeftCell="A95" zoomScale="85" zoomScaleNormal="85" workbookViewId="0">
      <selection activeCell="E99" sqref="E99"/>
    </sheetView>
  </sheetViews>
  <sheetFormatPr defaultRowHeight="15"/>
  <cols>
    <col min="1" max="1" width="3.6640625" style="1" customWidth="1"/>
    <col min="2" max="2" width="12.109375" style="1" customWidth="1"/>
    <col min="3" max="3" width="8.6640625" style="12" customWidth="1"/>
    <col min="4" max="4" width="6.109375" style="10" customWidth="1"/>
    <col min="5" max="5" width="5.88671875" style="1" bestFit="1" customWidth="1"/>
    <col min="6" max="6" width="7.33203125" style="1" customWidth="1"/>
    <col min="7" max="7" width="5.5546875" style="1" customWidth="1"/>
    <col min="8" max="8" width="6.21875" style="1" customWidth="1"/>
    <col min="9" max="9" width="7.44140625" style="1" customWidth="1"/>
    <col min="10" max="10" width="9.44140625" style="1" customWidth="1"/>
    <col min="11" max="11" width="0.109375" style="1" hidden="1" customWidth="1"/>
    <col min="12" max="12" width="14.5546875" style="11" customWidth="1"/>
    <col min="13" max="13" width="26.44140625" style="1" customWidth="1"/>
    <col min="14" max="16384" width="8.88671875" style="1"/>
  </cols>
  <sheetData>
    <row r="1" spans="1:13" ht="63.75" customHeight="1">
      <c r="A1" s="113" t="s">
        <v>472</v>
      </c>
      <c r="B1" s="113"/>
      <c r="C1" s="113"/>
      <c r="D1" s="113"/>
      <c r="E1" s="113"/>
      <c r="F1" s="113"/>
      <c r="G1" s="113"/>
      <c r="H1" s="113"/>
      <c r="I1" s="113"/>
      <c r="J1" s="113"/>
      <c r="K1" s="113"/>
      <c r="L1" s="113"/>
      <c r="M1" s="113"/>
    </row>
    <row r="2" spans="1:13">
      <c r="A2" s="114" t="s">
        <v>0</v>
      </c>
      <c r="B2" s="114" t="s">
        <v>14</v>
      </c>
      <c r="C2" s="114" t="s">
        <v>1</v>
      </c>
      <c r="D2" s="114" t="s">
        <v>2</v>
      </c>
      <c r="E2" s="114" t="s">
        <v>3</v>
      </c>
      <c r="F2" s="114" t="s">
        <v>470</v>
      </c>
      <c r="G2" s="114" t="s">
        <v>9</v>
      </c>
      <c r="H2" s="114" t="s">
        <v>15</v>
      </c>
      <c r="I2" s="114" t="s">
        <v>4</v>
      </c>
      <c r="J2" s="114" t="s">
        <v>5</v>
      </c>
      <c r="K2" s="114" t="s">
        <v>6</v>
      </c>
      <c r="L2" s="114" t="s">
        <v>7</v>
      </c>
      <c r="M2" s="114"/>
    </row>
    <row r="3" spans="1:13" ht="87.75" customHeight="1">
      <c r="A3" s="114"/>
      <c r="B3" s="114"/>
      <c r="C3" s="114"/>
      <c r="D3" s="114"/>
      <c r="E3" s="114"/>
      <c r="F3" s="114"/>
      <c r="G3" s="114"/>
      <c r="H3" s="114"/>
      <c r="I3" s="114"/>
      <c r="J3" s="114"/>
      <c r="K3" s="114"/>
      <c r="L3" s="45" t="s">
        <v>52</v>
      </c>
      <c r="M3" s="45" t="s">
        <v>8</v>
      </c>
    </row>
    <row r="4" spans="1:13">
      <c r="A4" s="45" t="s">
        <v>12</v>
      </c>
      <c r="B4" s="105" t="s">
        <v>10</v>
      </c>
      <c r="C4" s="105"/>
      <c r="D4" s="105"/>
      <c r="E4" s="105"/>
      <c r="F4" s="105"/>
      <c r="G4" s="20"/>
      <c r="H4" s="20"/>
      <c r="I4" s="66">
        <f>SUM(I5:I31)</f>
        <v>3883.7999999999997</v>
      </c>
      <c r="J4" s="20"/>
      <c r="K4" s="20"/>
      <c r="L4" s="64"/>
      <c r="M4" s="67"/>
    </row>
    <row r="5" spans="1:13" ht="135">
      <c r="A5" s="15">
        <v>1</v>
      </c>
      <c r="B5" s="30" t="s">
        <v>368</v>
      </c>
      <c r="C5" s="23" t="s">
        <v>369</v>
      </c>
      <c r="D5" s="23">
        <v>679</v>
      </c>
      <c r="E5" s="31">
        <v>33</v>
      </c>
      <c r="F5" s="15">
        <v>3117.3</v>
      </c>
      <c r="G5" s="15">
        <v>100</v>
      </c>
      <c r="H5" s="15">
        <v>3017.3</v>
      </c>
      <c r="I5" s="23">
        <v>300</v>
      </c>
      <c r="J5" s="24" t="s">
        <v>11</v>
      </c>
      <c r="K5" s="24" t="s">
        <v>9</v>
      </c>
      <c r="L5" s="18" t="s">
        <v>64</v>
      </c>
      <c r="M5" s="19" t="s">
        <v>370</v>
      </c>
    </row>
    <row r="6" spans="1:13" s="8" customFormat="1" ht="60" customHeight="1">
      <c r="A6" s="15">
        <v>2</v>
      </c>
      <c r="B6" s="30" t="s">
        <v>98</v>
      </c>
      <c r="C6" s="23" t="s">
        <v>99</v>
      </c>
      <c r="D6" s="23">
        <v>275</v>
      </c>
      <c r="E6" s="31">
        <v>32</v>
      </c>
      <c r="F6" s="15">
        <v>1204</v>
      </c>
      <c r="G6" s="15">
        <v>90</v>
      </c>
      <c r="H6" s="15">
        <v>1114</v>
      </c>
      <c r="I6" s="23">
        <v>100</v>
      </c>
      <c r="J6" s="24" t="s">
        <v>11</v>
      </c>
      <c r="K6" s="24" t="s">
        <v>9</v>
      </c>
      <c r="L6" s="18" t="s">
        <v>100</v>
      </c>
      <c r="M6" s="19" t="s">
        <v>101</v>
      </c>
    </row>
    <row r="7" spans="1:13" s="8" customFormat="1" ht="210">
      <c r="A7" s="15">
        <v>3</v>
      </c>
      <c r="B7" s="30" t="s">
        <v>102</v>
      </c>
      <c r="C7" s="23" t="s">
        <v>103</v>
      </c>
      <c r="D7" s="23">
        <v>312</v>
      </c>
      <c r="E7" s="31">
        <v>14</v>
      </c>
      <c r="F7" s="15">
        <v>317.2</v>
      </c>
      <c r="G7" s="15">
        <v>50</v>
      </c>
      <c r="H7" s="15">
        <v>267.2</v>
      </c>
      <c r="I7" s="23">
        <v>200</v>
      </c>
      <c r="J7" s="24" t="s">
        <v>11</v>
      </c>
      <c r="K7" s="24" t="s">
        <v>9</v>
      </c>
      <c r="L7" s="18" t="s">
        <v>100</v>
      </c>
      <c r="M7" s="19" t="s">
        <v>104</v>
      </c>
    </row>
    <row r="8" spans="1:13" s="8" customFormat="1" ht="60" customHeight="1">
      <c r="A8" s="15">
        <v>4</v>
      </c>
      <c r="B8" s="30" t="s">
        <v>105</v>
      </c>
      <c r="C8" s="23" t="s">
        <v>106</v>
      </c>
      <c r="D8" s="23">
        <v>216</v>
      </c>
      <c r="E8" s="31">
        <v>19</v>
      </c>
      <c r="F8" s="15">
        <v>557</v>
      </c>
      <c r="G8" s="15">
        <v>100</v>
      </c>
      <c r="H8" s="15">
        <v>457</v>
      </c>
      <c r="I8" s="23">
        <v>300</v>
      </c>
      <c r="J8" s="24" t="s">
        <v>11</v>
      </c>
      <c r="K8" s="24" t="s">
        <v>9</v>
      </c>
      <c r="L8" s="18" t="s">
        <v>100</v>
      </c>
      <c r="M8" s="19" t="s">
        <v>107</v>
      </c>
    </row>
    <row r="9" spans="1:13" s="8" customFormat="1" ht="90" customHeight="1">
      <c r="A9" s="15">
        <v>5</v>
      </c>
      <c r="B9" s="30" t="s">
        <v>108</v>
      </c>
      <c r="C9" s="23" t="s">
        <v>109</v>
      </c>
      <c r="D9" s="23">
        <v>150</v>
      </c>
      <c r="E9" s="31">
        <v>38</v>
      </c>
      <c r="F9" s="15">
        <v>272</v>
      </c>
      <c r="G9" s="15">
        <v>200</v>
      </c>
      <c r="H9" s="15">
        <v>527</v>
      </c>
      <c r="I9" s="23">
        <v>400</v>
      </c>
      <c r="J9" s="24" t="s">
        <v>11</v>
      </c>
      <c r="K9" s="24" t="s">
        <v>9</v>
      </c>
      <c r="L9" s="18" t="s">
        <v>100</v>
      </c>
      <c r="M9" s="19" t="s">
        <v>110</v>
      </c>
    </row>
    <row r="10" spans="1:13" s="8" customFormat="1" ht="60" customHeight="1">
      <c r="A10" s="15">
        <v>6</v>
      </c>
      <c r="B10" s="30" t="s">
        <v>111</v>
      </c>
      <c r="C10" s="23" t="s">
        <v>112</v>
      </c>
      <c r="D10" s="23">
        <v>481</v>
      </c>
      <c r="E10" s="31">
        <v>14</v>
      </c>
      <c r="F10" s="15">
        <v>207.2</v>
      </c>
      <c r="G10" s="15">
        <v>75</v>
      </c>
      <c r="H10" s="15">
        <v>132.19999999999999</v>
      </c>
      <c r="I10" s="23">
        <v>132.19999999999999</v>
      </c>
      <c r="J10" s="24" t="s">
        <v>11</v>
      </c>
      <c r="K10" s="24" t="s">
        <v>9</v>
      </c>
      <c r="L10" s="18" t="s">
        <v>113</v>
      </c>
      <c r="M10" s="19" t="s">
        <v>114</v>
      </c>
    </row>
    <row r="11" spans="1:13" s="8" customFormat="1" ht="90" customHeight="1">
      <c r="A11" s="15">
        <v>7</v>
      </c>
      <c r="B11" s="30" t="s">
        <v>115</v>
      </c>
      <c r="C11" s="23" t="s">
        <v>116</v>
      </c>
      <c r="D11" s="23">
        <v>622</v>
      </c>
      <c r="E11" s="31">
        <v>17</v>
      </c>
      <c r="F11" s="15">
        <v>158.80000000000001</v>
      </c>
      <c r="G11" s="15">
        <v>50</v>
      </c>
      <c r="H11" s="15">
        <v>108.8</v>
      </c>
      <c r="I11" s="23">
        <v>50</v>
      </c>
      <c r="J11" s="24" t="s">
        <v>11</v>
      </c>
      <c r="K11" s="24" t="s">
        <v>9</v>
      </c>
      <c r="L11" s="18" t="s">
        <v>113</v>
      </c>
      <c r="M11" s="19" t="s">
        <v>114</v>
      </c>
    </row>
    <row r="12" spans="1:13" s="8" customFormat="1" ht="90" customHeight="1">
      <c r="A12" s="15">
        <v>8</v>
      </c>
      <c r="B12" s="30" t="s">
        <v>117</v>
      </c>
      <c r="C12" s="23" t="s">
        <v>118</v>
      </c>
      <c r="D12" s="23" t="s">
        <v>119</v>
      </c>
      <c r="E12" s="31">
        <v>21</v>
      </c>
      <c r="F12" s="15">
        <v>1026</v>
      </c>
      <c r="G12" s="15">
        <v>72.7</v>
      </c>
      <c r="H12" s="15">
        <v>953.9</v>
      </c>
      <c r="I12" s="23">
        <v>200</v>
      </c>
      <c r="J12" s="24" t="s">
        <v>11</v>
      </c>
      <c r="K12" s="24" t="s">
        <v>9</v>
      </c>
      <c r="L12" s="18" t="s">
        <v>113</v>
      </c>
      <c r="M12" s="19" t="s">
        <v>114</v>
      </c>
    </row>
    <row r="13" spans="1:13" s="8" customFormat="1" ht="90" customHeight="1">
      <c r="A13" s="15">
        <v>9</v>
      </c>
      <c r="B13" s="30" t="s">
        <v>120</v>
      </c>
      <c r="C13" s="23" t="s">
        <v>99</v>
      </c>
      <c r="D13" s="23">
        <v>567</v>
      </c>
      <c r="E13" s="31">
        <v>33</v>
      </c>
      <c r="F13" s="15">
        <v>99</v>
      </c>
      <c r="G13" s="15">
        <v>50</v>
      </c>
      <c r="H13" s="15">
        <v>49</v>
      </c>
      <c r="I13" s="23">
        <v>49</v>
      </c>
      <c r="J13" s="24" t="s">
        <v>11</v>
      </c>
      <c r="K13" s="24" t="s">
        <v>9</v>
      </c>
      <c r="L13" s="18" t="s">
        <v>121</v>
      </c>
      <c r="M13" s="19" t="s">
        <v>114</v>
      </c>
    </row>
    <row r="14" spans="1:13" s="8" customFormat="1" ht="90" customHeight="1">
      <c r="A14" s="15">
        <v>10</v>
      </c>
      <c r="B14" s="30" t="s">
        <v>122</v>
      </c>
      <c r="C14" s="23" t="s">
        <v>123</v>
      </c>
      <c r="D14" s="23">
        <v>802</v>
      </c>
      <c r="E14" s="31">
        <v>19</v>
      </c>
      <c r="F14" s="15">
        <v>951.6</v>
      </c>
      <c r="G14" s="15">
        <v>180</v>
      </c>
      <c r="H14" s="15">
        <v>771.6</v>
      </c>
      <c r="I14" s="23">
        <v>300</v>
      </c>
      <c r="J14" s="24" t="s">
        <v>11</v>
      </c>
      <c r="K14" s="24" t="s">
        <v>9</v>
      </c>
      <c r="L14" s="18" t="s">
        <v>100</v>
      </c>
      <c r="M14" s="19" t="s">
        <v>107</v>
      </c>
    </row>
    <row r="15" spans="1:13" s="8" customFormat="1" ht="90" customHeight="1">
      <c r="A15" s="15">
        <v>11</v>
      </c>
      <c r="B15" s="30" t="s">
        <v>124</v>
      </c>
      <c r="C15" s="23" t="s">
        <v>125</v>
      </c>
      <c r="D15" s="23" t="s">
        <v>126</v>
      </c>
      <c r="E15" s="31">
        <v>33</v>
      </c>
      <c r="F15" s="15">
        <v>400</v>
      </c>
      <c r="G15" s="15">
        <v>153.30000000000001</v>
      </c>
      <c r="H15" s="15">
        <v>246.7</v>
      </c>
      <c r="I15" s="23">
        <v>80</v>
      </c>
      <c r="J15" s="24" t="s">
        <v>11</v>
      </c>
      <c r="K15" s="24" t="s">
        <v>9</v>
      </c>
      <c r="L15" s="18" t="s">
        <v>100</v>
      </c>
      <c r="M15" s="19" t="s">
        <v>101</v>
      </c>
    </row>
    <row r="16" spans="1:13" s="8" customFormat="1" ht="90" customHeight="1">
      <c r="A16" s="15">
        <v>12</v>
      </c>
      <c r="B16" s="30" t="s">
        <v>127</v>
      </c>
      <c r="C16" s="23" t="s">
        <v>128</v>
      </c>
      <c r="D16" s="23">
        <v>309</v>
      </c>
      <c r="E16" s="31">
        <v>17</v>
      </c>
      <c r="F16" s="15">
        <v>199</v>
      </c>
      <c r="G16" s="15">
        <v>48.4</v>
      </c>
      <c r="H16" s="15">
        <v>150.6</v>
      </c>
      <c r="I16" s="23">
        <v>52</v>
      </c>
      <c r="J16" s="24" t="s">
        <v>11</v>
      </c>
      <c r="K16" s="24" t="s">
        <v>9</v>
      </c>
      <c r="L16" s="18" t="s">
        <v>113</v>
      </c>
      <c r="M16" s="19" t="s">
        <v>114</v>
      </c>
    </row>
    <row r="17" spans="1:13" s="8" customFormat="1" ht="90" customHeight="1">
      <c r="A17" s="15">
        <v>13</v>
      </c>
      <c r="B17" s="30" t="s">
        <v>129</v>
      </c>
      <c r="C17" s="23" t="s">
        <v>128</v>
      </c>
      <c r="D17" s="23" t="s">
        <v>130</v>
      </c>
      <c r="E17" s="23">
        <v>17</v>
      </c>
      <c r="F17" s="15">
        <v>1768.5</v>
      </c>
      <c r="G17" s="15">
        <v>250</v>
      </c>
      <c r="H17" s="15">
        <v>1518.5</v>
      </c>
      <c r="I17" s="23">
        <v>300</v>
      </c>
      <c r="J17" s="24" t="s">
        <v>11</v>
      </c>
      <c r="K17" s="24" t="s">
        <v>9</v>
      </c>
      <c r="L17" s="18" t="s">
        <v>131</v>
      </c>
      <c r="M17" s="19" t="s">
        <v>132</v>
      </c>
    </row>
    <row r="18" spans="1:13" s="8" customFormat="1" ht="90" customHeight="1">
      <c r="A18" s="15">
        <v>14</v>
      </c>
      <c r="B18" s="30" t="s">
        <v>280</v>
      </c>
      <c r="C18" s="23" t="s">
        <v>281</v>
      </c>
      <c r="D18" s="23">
        <v>193</v>
      </c>
      <c r="E18" s="68">
        <v>11</v>
      </c>
      <c r="F18" s="15">
        <v>326</v>
      </c>
      <c r="G18" s="15">
        <v>50</v>
      </c>
      <c r="H18" s="15">
        <v>276</v>
      </c>
      <c r="I18" s="68">
        <v>50</v>
      </c>
      <c r="J18" s="24" t="s">
        <v>11</v>
      </c>
      <c r="K18" s="24" t="s">
        <v>9</v>
      </c>
      <c r="L18" s="18" t="s">
        <v>282</v>
      </c>
      <c r="M18" s="19" t="s">
        <v>283</v>
      </c>
    </row>
    <row r="19" spans="1:13" s="8" customFormat="1" ht="90" customHeight="1">
      <c r="A19" s="15">
        <v>15</v>
      </c>
      <c r="B19" s="30" t="s">
        <v>284</v>
      </c>
      <c r="C19" s="68" t="s">
        <v>285</v>
      </c>
      <c r="D19" s="68">
        <v>1120</v>
      </c>
      <c r="E19" s="68">
        <v>20</v>
      </c>
      <c r="F19" s="15">
        <v>123.5</v>
      </c>
      <c r="G19" s="15">
        <v>48</v>
      </c>
      <c r="H19" s="15">
        <v>75.5</v>
      </c>
      <c r="I19" s="68">
        <v>48</v>
      </c>
      <c r="J19" s="24" t="s">
        <v>11</v>
      </c>
      <c r="K19" s="24" t="s">
        <v>9</v>
      </c>
      <c r="L19" s="18" t="s">
        <v>131</v>
      </c>
      <c r="M19" s="19" t="s">
        <v>279</v>
      </c>
    </row>
    <row r="20" spans="1:13" s="8" customFormat="1" ht="90" customHeight="1">
      <c r="A20" s="15">
        <v>16</v>
      </c>
      <c r="B20" s="30" t="s">
        <v>286</v>
      </c>
      <c r="C20" s="68" t="s">
        <v>287</v>
      </c>
      <c r="D20" s="68">
        <v>609</v>
      </c>
      <c r="E20" s="68">
        <v>21</v>
      </c>
      <c r="F20" s="15">
        <v>104.6</v>
      </c>
      <c r="G20" s="15">
        <v>40</v>
      </c>
      <c r="H20" s="15">
        <v>64.599999999999994</v>
      </c>
      <c r="I20" s="68">
        <v>40</v>
      </c>
      <c r="J20" s="24" t="s">
        <v>11</v>
      </c>
      <c r="K20" s="24" t="s">
        <v>9</v>
      </c>
      <c r="L20" s="18" t="s">
        <v>282</v>
      </c>
      <c r="M20" s="19" t="s">
        <v>279</v>
      </c>
    </row>
    <row r="21" spans="1:13" s="8" customFormat="1" ht="90" customHeight="1">
      <c r="A21" s="15">
        <v>17</v>
      </c>
      <c r="B21" s="82" t="s">
        <v>288</v>
      </c>
      <c r="C21" s="68" t="s">
        <v>289</v>
      </c>
      <c r="D21" s="68">
        <v>23</v>
      </c>
      <c r="E21" s="68">
        <v>35</v>
      </c>
      <c r="F21" s="15">
        <v>2392.4</v>
      </c>
      <c r="G21" s="15">
        <v>400</v>
      </c>
      <c r="H21" s="15">
        <v>1992.4</v>
      </c>
      <c r="I21" s="68">
        <v>500</v>
      </c>
      <c r="J21" s="24" t="s">
        <v>11</v>
      </c>
      <c r="K21" s="24" t="s">
        <v>9</v>
      </c>
      <c r="L21" s="18" t="s">
        <v>290</v>
      </c>
      <c r="M21" s="19" t="s">
        <v>291</v>
      </c>
    </row>
    <row r="22" spans="1:13" s="8" customFormat="1" ht="90" customHeight="1">
      <c r="A22" s="15">
        <v>18</v>
      </c>
      <c r="B22" s="30" t="s">
        <v>458</v>
      </c>
      <c r="C22" s="68" t="s">
        <v>292</v>
      </c>
      <c r="D22" s="23">
        <v>333</v>
      </c>
      <c r="E22" s="68">
        <v>24</v>
      </c>
      <c r="F22" s="15">
        <v>79.7</v>
      </c>
      <c r="G22" s="15">
        <v>172.6</v>
      </c>
      <c r="H22" s="15">
        <v>172.6</v>
      </c>
      <c r="I22" s="68">
        <v>172.6</v>
      </c>
      <c r="J22" s="24" t="s">
        <v>11</v>
      </c>
      <c r="K22" s="24" t="s">
        <v>9</v>
      </c>
      <c r="L22" s="18" t="s">
        <v>282</v>
      </c>
      <c r="M22" s="19" t="s">
        <v>293</v>
      </c>
    </row>
    <row r="23" spans="1:13" s="8" customFormat="1" ht="90" customHeight="1">
      <c r="A23" s="15">
        <v>19</v>
      </c>
      <c r="B23" s="30" t="s">
        <v>457</v>
      </c>
      <c r="C23" s="68" t="s">
        <v>294</v>
      </c>
      <c r="D23" s="68">
        <v>514</v>
      </c>
      <c r="E23" s="68">
        <v>16</v>
      </c>
      <c r="F23" s="15">
        <v>100.1</v>
      </c>
      <c r="G23" s="15">
        <v>50</v>
      </c>
      <c r="H23" s="15">
        <v>50.1</v>
      </c>
      <c r="I23" s="68">
        <v>20</v>
      </c>
      <c r="J23" s="24" t="s">
        <v>11</v>
      </c>
      <c r="K23" s="24" t="s">
        <v>9</v>
      </c>
      <c r="L23" s="18" t="s">
        <v>295</v>
      </c>
      <c r="M23" s="19" t="s">
        <v>296</v>
      </c>
    </row>
    <row r="24" spans="1:13" s="8" customFormat="1" ht="90" customHeight="1">
      <c r="A24" s="15">
        <v>20</v>
      </c>
      <c r="B24" s="82" t="s">
        <v>297</v>
      </c>
      <c r="C24" s="68" t="s">
        <v>298</v>
      </c>
      <c r="D24" s="68">
        <v>178</v>
      </c>
      <c r="E24" s="68">
        <v>45</v>
      </c>
      <c r="F24" s="15">
        <v>689</v>
      </c>
      <c r="G24" s="15">
        <v>150</v>
      </c>
      <c r="H24" s="15">
        <v>539</v>
      </c>
      <c r="I24" s="68">
        <v>100</v>
      </c>
      <c r="J24" s="24" t="s">
        <v>11</v>
      </c>
      <c r="K24" s="24" t="s">
        <v>9</v>
      </c>
      <c r="L24" s="18" t="s">
        <v>131</v>
      </c>
      <c r="M24" s="19" t="s">
        <v>279</v>
      </c>
    </row>
    <row r="25" spans="1:13" s="8" customFormat="1" ht="90" customHeight="1">
      <c r="A25" s="15">
        <v>21</v>
      </c>
      <c r="B25" s="83" t="s">
        <v>456</v>
      </c>
      <c r="C25" s="68" t="s">
        <v>299</v>
      </c>
      <c r="D25" s="23">
        <v>179</v>
      </c>
      <c r="E25" s="68">
        <v>13</v>
      </c>
      <c r="F25" s="15">
        <v>164</v>
      </c>
      <c r="G25" s="15">
        <v>60.1</v>
      </c>
      <c r="H25" s="15">
        <v>103.9</v>
      </c>
      <c r="I25" s="68">
        <v>60</v>
      </c>
      <c r="J25" s="24" t="s">
        <v>11</v>
      </c>
      <c r="K25" s="24" t="s">
        <v>9</v>
      </c>
      <c r="L25" s="18" t="s">
        <v>131</v>
      </c>
      <c r="M25" s="19" t="s">
        <v>279</v>
      </c>
    </row>
    <row r="26" spans="1:13" s="8" customFormat="1" ht="60" customHeight="1">
      <c r="A26" s="15">
        <v>22</v>
      </c>
      <c r="B26" s="30" t="s">
        <v>456</v>
      </c>
      <c r="C26" s="68" t="s">
        <v>300</v>
      </c>
      <c r="D26" s="68">
        <v>177</v>
      </c>
      <c r="E26" s="68">
        <v>13</v>
      </c>
      <c r="F26" s="15">
        <v>155.1</v>
      </c>
      <c r="G26" s="15">
        <v>60.1</v>
      </c>
      <c r="H26" s="15">
        <v>95</v>
      </c>
      <c r="I26" s="68">
        <v>60</v>
      </c>
      <c r="J26" s="24" t="s">
        <v>11</v>
      </c>
      <c r="K26" s="24" t="s">
        <v>9</v>
      </c>
      <c r="L26" s="18" t="s">
        <v>131</v>
      </c>
      <c r="M26" s="19" t="s">
        <v>279</v>
      </c>
    </row>
    <row r="27" spans="1:13" s="8" customFormat="1" ht="90" customHeight="1">
      <c r="A27" s="15">
        <v>23</v>
      </c>
      <c r="B27" s="30" t="s">
        <v>455</v>
      </c>
      <c r="C27" s="68" t="s">
        <v>287</v>
      </c>
      <c r="D27" s="68" t="s">
        <v>301</v>
      </c>
      <c r="E27" s="68">
        <v>26</v>
      </c>
      <c r="F27" s="15">
        <v>204.3</v>
      </c>
      <c r="G27" s="15">
        <v>100</v>
      </c>
      <c r="H27" s="15">
        <v>104.3</v>
      </c>
      <c r="I27" s="68">
        <v>40</v>
      </c>
      <c r="J27" s="24" t="s">
        <v>11</v>
      </c>
      <c r="K27" s="24" t="s">
        <v>9</v>
      </c>
      <c r="L27" s="18" t="s">
        <v>282</v>
      </c>
      <c r="M27" s="19" t="s">
        <v>293</v>
      </c>
    </row>
    <row r="28" spans="1:13" s="8" customFormat="1" ht="90" customHeight="1">
      <c r="A28" s="15">
        <v>24</v>
      </c>
      <c r="B28" s="82" t="s">
        <v>304</v>
      </c>
      <c r="C28" s="68" t="s">
        <v>277</v>
      </c>
      <c r="D28" s="68">
        <v>301</v>
      </c>
      <c r="E28" s="68">
        <v>15</v>
      </c>
      <c r="F28" s="15">
        <v>239.6</v>
      </c>
      <c r="G28" s="15">
        <v>50</v>
      </c>
      <c r="H28" s="15">
        <v>189.6</v>
      </c>
      <c r="I28" s="68">
        <v>50</v>
      </c>
      <c r="J28" s="24" t="s">
        <v>11</v>
      </c>
      <c r="K28" s="24" t="s">
        <v>9</v>
      </c>
      <c r="L28" s="18" t="s">
        <v>282</v>
      </c>
      <c r="M28" s="19" t="s">
        <v>305</v>
      </c>
    </row>
    <row r="29" spans="1:13" s="8" customFormat="1" ht="90" customHeight="1">
      <c r="A29" s="15">
        <v>25</v>
      </c>
      <c r="B29" s="30" t="s">
        <v>454</v>
      </c>
      <c r="C29" s="68" t="s">
        <v>306</v>
      </c>
      <c r="D29" s="68">
        <v>351</v>
      </c>
      <c r="E29" s="68">
        <v>16</v>
      </c>
      <c r="F29" s="15">
        <v>357.2</v>
      </c>
      <c r="G29" s="15">
        <v>40</v>
      </c>
      <c r="H29" s="15">
        <v>317.2</v>
      </c>
      <c r="I29" s="68">
        <v>100</v>
      </c>
      <c r="J29" s="24" t="s">
        <v>11</v>
      </c>
      <c r="K29" s="24" t="s">
        <v>9</v>
      </c>
      <c r="L29" s="18" t="s">
        <v>282</v>
      </c>
      <c r="M29" s="19" t="s">
        <v>307</v>
      </c>
    </row>
    <row r="30" spans="1:13" s="8" customFormat="1" ht="60" customHeight="1">
      <c r="A30" s="15">
        <v>26</v>
      </c>
      <c r="B30" s="30" t="s">
        <v>308</v>
      </c>
      <c r="C30" s="23" t="s">
        <v>309</v>
      </c>
      <c r="D30" s="23" t="s">
        <v>310</v>
      </c>
      <c r="E30" s="68">
        <v>27</v>
      </c>
      <c r="F30" s="15">
        <v>278.39999999999998</v>
      </c>
      <c r="G30" s="15">
        <v>97</v>
      </c>
      <c r="H30" s="15">
        <v>181.4</v>
      </c>
      <c r="I30" s="68">
        <v>100</v>
      </c>
      <c r="J30" s="17" t="s">
        <v>11</v>
      </c>
      <c r="K30" s="53"/>
      <c r="L30" s="18" t="s">
        <v>50</v>
      </c>
      <c r="M30" s="19" t="s">
        <v>279</v>
      </c>
    </row>
    <row r="31" spans="1:13" s="8" customFormat="1" ht="60" customHeight="1">
      <c r="A31" s="15">
        <v>27</v>
      </c>
      <c r="B31" s="14" t="s">
        <v>452</v>
      </c>
      <c r="C31" s="15" t="s">
        <v>287</v>
      </c>
      <c r="D31" s="15">
        <v>142</v>
      </c>
      <c r="E31" s="16">
        <v>21</v>
      </c>
      <c r="F31" s="15">
        <v>150.9</v>
      </c>
      <c r="G31" s="15">
        <v>45</v>
      </c>
      <c r="H31" s="15">
        <v>105.9</v>
      </c>
      <c r="I31" s="15">
        <v>80</v>
      </c>
      <c r="J31" s="24" t="s">
        <v>11</v>
      </c>
      <c r="K31" s="24" t="s">
        <v>9</v>
      </c>
      <c r="L31" s="18" t="s">
        <v>131</v>
      </c>
      <c r="M31" s="19" t="s">
        <v>453</v>
      </c>
    </row>
    <row r="32" spans="1:13" ht="15" customHeight="1">
      <c r="A32" s="81" t="s">
        <v>13</v>
      </c>
      <c r="B32" s="110" t="s">
        <v>38</v>
      </c>
      <c r="C32" s="112"/>
      <c r="D32" s="112"/>
      <c r="E32" s="111"/>
      <c r="F32" s="63"/>
      <c r="G32" s="63"/>
      <c r="H32" s="63"/>
      <c r="I32" s="66">
        <f>SUM(I33:I34)</f>
        <v>201.2</v>
      </c>
      <c r="J32" s="20"/>
      <c r="K32" s="20"/>
      <c r="L32" s="64"/>
      <c r="M32" s="28"/>
    </row>
    <row r="33" spans="1:13" ht="75">
      <c r="A33" s="15">
        <v>1</v>
      </c>
      <c r="B33" s="26" t="s">
        <v>136</v>
      </c>
      <c r="C33" s="27" t="s">
        <v>137</v>
      </c>
      <c r="D33" s="27">
        <v>1644</v>
      </c>
      <c r="E33" s="27">
        <v>28</v>
      </c>
      <c r="F33" s="27">
        <v>151.30000000000001</v>
      </c>
      <c r="G33" s="27">
        <v>70.099999999999994</v>
      </c>
      <c r="H33" s="27">
        <v>81.2</v>
      </c>
      <c r="I33" s="27">
        <v>81.2</v>
      </c>
      <c r="J33" s="24" t="s">
        <v>11</v>
      </c>
      <c r="K33" s="24" t="s">
        <v>9</v>
      </c>
      <c r="L33" s="18" t="s">
        <v>138</v>
      </c>
      <c r="M33" s="25" t="s">
        <v>366</v>
      </c>
    </row>
    <row r="34" spans="1:13" ht="63" customHeight="1">
      <c r="A34" s="15">
        <v>2</v>
      </c>
      <c r="B34" s="26" t="s">
        <v>139</v>
      </c>
      <c r="C34" s="27" t="s">
        <v>140</v>
      </c>
      <c r="D34" s="27">
        <v>1398</v>
      </c>
      <c r="E34" s="27">
        <v>15</v>
      </c>
      <c r="F34" s="27">
        <v>418.5</v>
      </c>
      <c r="G34" s="27">
        <v>61.2</v>
      </c>
      <c r="H34" s="27">
        <v>357.3</v>
      </c>
      <c r="I34" s="27">
        <v>120</v>
      </c>
      <c r="J34" s="24" t="s">
        <v>11</v>
      </c>
      <c r="K34" s="24" t="s">
        <v>9</v>
      </c>
      <c r="L34" s="27" t="s">
        <v>141</v>
      </c>
      <c r="M34" s="25" t="s">
        <v>367</v>
      </c>
    </row>
    <row r="35" spans="1:13">
      <c r="A35" s="81" t="s">
        <v>17</v>
      </c>
      <c r="B35" s="105" t="s">
        <v>71</v>
      </c>
      <c r="C35" s="105"/>
      <c r="D35" s="105"/>
      <c r="E35" s="105"/>
      <c r="F35" s="63"/>
      <c r="G35" s="63"/>
      <c r="H35" s="63"/>
      <c r="I35" s="66">
        <f>SUM(I36:I37)</f>
        <v>284.8</v>
      </c>
      <c r="J35" s="20"/>
      <c r="K35" s="20"/>
      <c r="L35" s="64"/>
      <c r="M35" s="28"/>
    </row>
    <row r="36" spans="1:13" ht="165">
      <c r="A36" s="15">
        <v>1</v>
      </c>
      <c r="B36" s="26" t="s">
        <v>145</v>
      </c>
      <c r="C36" s="27" t="s">
        <v>146</v>
      </c>
      <c r="D36" s="27">
        <v>50</v>
      </c>
      <c r="E36" s="27">
        <v>46</v>
      </c>
      <c r="F36" s="27">
        <v>200</v>
      </c>
      <c r="G36" s="27">
        <v>47.5</v>
      </c>
      <c r="H36" s="27">
        <v>152.5</v>
      </c>
      <c r="I36" s="27">
        <v>152.5</v>
      </c>
      <c r="J36" s="24" t="s">
        <v>11</v>
      </c>
      <c r="K36" s="24" t="s">
        <v>9</v>
      </c>
      <c r="L36" s="27" t="s">
        <v>72</v>
      </c>
      <c r="M36" s="25" t="s">
        <v>147</v>
      </c>
    </row>
    <row r="37" spans="1:13" ht="120">
      <c r="A37" s="15">
        <v>2</v>
      </c>
      <c r="B37" s="26" t="s">
        <v>311</v>
      </c>
      <c r="C37" s="27" t="s">
        <v>312</v>
      </c>
      <c r="D37" s="27">
        <v>279</v>
      </c>
      <c r="E37" s="27">
        <v>42</v>
      </c>
      <c r="F37" s="27">
        <v>246.3</v>
      </c>
      <c r="G37" s="27">
        <v>110</v>
      </c>
      <c r="H37" s="27">
        <v>132.30000000000001</v>
      </c>
      <c r="I37" s="27">
        <v>132.30000000000001</v>
      </c>
      <c r="J37" s="24" t="s">
        <v>11</v>
      </c>
      <c r="K37" s="24" t="s">
        <v>9</v>
      </c>
      <c r="L37" s="27" t="s">
        <v>141</v>
      </c>
      <c r="M37" s="25" t="s">
        <v>313</v>
      </c>
    </row>
    <row r="38" spans="1:13">
      <c r="A38" s="81" t="s">
        <v>23</v>
      </c>
      <c r="B38" s="105" t="s">
        <v>37</v>
      </c>
      <c r="C38" s="105"/>
      <c r="D38" s="105"/>
      <c r="E38" s="105"/>
      <c r="F38" s="63"/>
      <c r="G38" s="63"/>
      <c r="H38" s="63"/>
      <c r="I38" s="66">
        <f>SUM(I39:I43)</f>
        <v>643.6</v>
      </c>
      <c r="J38" s="20"/>
      <c r="K38" s="20"/>
      <c r="L38" s="64"/>
      <c r="M38" s="28"/>
    </row>
    <row r="39" spans="1:13" ht="75">
      <c r="A39" s="15">
        <v>1</v>
      </c>
      <c r="B39" s="22" t="s">
        <v>148</v>
      </c>
      <c r="C39" s="29" t="s">
        <v>149</v>
      </c>
      <c r="D39" s="23">
        <v>29</v>
      </c>
      <c r="E39" s="23">
        <v>8</v>
      </c>
      <c r="F39" s="23">
        <v>2364</v>
      </c>
      <c r="G39" s="23">
        <v>300</v>
      </c>
      <c r="H39" s="23">
        <v>2064</v>
      </c>
      <c r="I39" s="23">
        <v>100</v>
      </c>
      <c r="J39" s="24" t="s">
        <v>11</v>
      </c>
      <c r="K39" s="24" t="s">
        <v>9</v>
      </c>
      <c r="L39" s="23" t="s">
        <v>150</v>
      </c>
      <c r="M39" s="25" t="s">
        <v>151</v>
      </c>
    </row>
    <row r="40" spans="1:13" ht="105">
      <c r="A40" s="15">
        <v>2</v>
      </c>
      <c r="B40" s="22" t="s">
        <v>155</v>
      </c>
      <c r="C40" s="29" t="s">
        <v>156</v>
      </c>
      <c r="D40" s="23">
        <v>231</v>
      </c>
      <c r="E40" s="23">
        <v>17</v>
      </c>
      <c r="F40" s="23">
        <v>244.7</v>
      </c>
      <c r="G40" s="23">
        <v>33</v>
      </c>
      <c r="H40" s="23">
        <v>211.7</v>
      </c>
      <c r="I40" s="23">
        <v>120</v>
      </c>
      <c r="J40" s="24" t="s">
        <v>11</v>
      </c>
      <c r="K40" s="24" t="s">
        <v>9</v>
      </c>
      <c r="L40" s="23" t="s">
        <v>157</v>
      </c>
      <c r="M40" s="25" t="s">
        <v>158</v>
      </c>
    </row>
    <row r="41" spans="1:13" ht="180">
      <c r="A41" s="15">
        <v>3</v>
      </c>
      <c r="B41" s="22" t="s">
        <v>159</v>
      </c>
      <c r="C41" s="29" t="s">
        <v>160</v>
      </c>
      <c r="D41" s="23">
        <v>351</v>
      </c>
      <c r="E41" s="23">
        <v>5</v>
      </c>
      <c r="F41" s="23">
        <v>173.6</v>
      </c>
      <c r="G41" s="23">
        <v>50</v>
      </c>
      <c r="H41" s="23">
        <v>123.6</v>
      </c>
      <c r="I41" s="23">
        <v>103.6</v>
      </c>
      <c r="J41" s="24" t="s">
        <v>11</v>
      </c>
      <c r="K41" s="24" t="s">
        <v>9</v>
      </c>
      <c r="L41" s="23" t="s">
        <v>161</v>
      </c>
      <c r="M41" s="25" t="s">
        <v>162</v>
      </c>
    </row>
    <row r="42" spans="1:13" ht="105">
      <c r="A42" s="15">
        <v>4</v>
      </c>
      <c r="B42" s="22" t="s">
        <v>163</v>
      </c>
      <c r="C42" s="29" t="s">
        <v>156</v>
      </c>
      <c r="D42" s="23">
        <v>230</v>
      </c>
      <c r="E42" s="23">
        <v>17</v>
      </c>
      <c r="F42" s="23">
        <v>244.7</v>
      </c>
      <c r="G42" s="23">
        <v>30</v>
      </c>
      <c r="H42" s="23">
        <v>211.7</v>
      </c>
      <c r="I42" s="23">
        <v>120</v>
      </c>
      <c r="J42" s="24" t="s">
        <v>11</v>
      </c>
      <c r="K42" s="24" t="s">
        <v>9</v>
      </c>
      <c r="L42" s="23" t="s">
        <v>157</v>
      </c>
      <c r="M42" s="25" t="s">
        <v>158</v>
      </c>
    </row>
    <row r="43" spans="1:13" ht="105">
      <c r="A43" s="15">
        <v>5</v>
      </c>
      <c r="B43" s="22" t="s">
        <v>379</v>
      </c>
      <c r="C43" s="29" t="s">
        <v>380</v>
      </c>
      <c r="D43" s="23">
        <v>429</v>
      </c>
      <c r="E43" s="23">
        <v>21</v>
      </c>
      <c r="F43" s="23">
        <v>433.4</v>
      </c>
      <c r="G43" s="23">
        <v>67.900000000000006</v>
      </c>
      <c r="H43" s="23">
        <v>365.5</v>
      </c>
      <c r="I43" s="23">
        <v>200</v>
      </c>
      <c r="J43" s="24" t="s">
        <v>11</v>
      </c>
      <c r="K43" s="24" t="s">
        <v>9</v>
      </c>
      <c r="L43" s="23" t="s">
        <v>157</v>
      </c>
      <c r="M43" s="25" t="s">
        <v>381</v>
      </c>
    </row>
    <row r="44" spans="1:13">
      <c r="A44" s="81" t="s">
        <v>18</v>
      </c>
      <c r="B44" s="105" t="s">
        <v>385</v>
      </c>
      <c r="C44" s="105"/>
      <c r="D44" s="105"/>
      <c r="E44" s="105"/>
      <c r="F44" s="63"/>
      <c r="G44" s="63"/>
      <c r="H44" s="63"/>
      <c r="I44" s="66">
        <f>I45</f>
        <v>200</v>
      </c>
      <c r="J44" s="20"/>
      <c r="K44" s="20"/>
      <c r="L44" s="64"/>
      <c r="M44" s="28"/>
    </row>
    <row r="45" spans="1:13" ht="165">
      <c r="A45" s="15">
        <v>1</v>
      </c>
      <c r="B45" s="22" t="s">
        <v>386</v>
      </c>
      <c r="C45" s="15" t="s">
        <v>387</v>
      </c>
      <c r="D45" s="23">
        <v>125</v>
      </c>
      <c r="E45" s="23">
        <v>26</v>
      </c>
      <c r="F45" s="23">
        <v>676.1</v>
      </c>
      <c r="G45" s="23">
        <v>132.5</v>
      </c>
      <c r="H45" s="23">
        <v>543.6</v>
      </c>
      <c r="I45" s="23">
        <v>200</v>
      </c>
      <c r="J45" s="24" t="s">
        <v>11</v>
      </c>
      <c r="K45" s="24" t="s">
        <v>9</v>
      </c>
      <c r="L45" s="68" t="s">
        <v>113</v>
      </c>
      <c r="M45" s="84" t="s">
        <v>388</v>
      </c>
    </row>
    <row r="46" spans="1:13">
      <c r="A46" s="81" t="s">
        <v>19</v>
      </c>
      <c r="B46" s="105" t="s">
        <v>389</v>
      </c>
      <c r="C46" s="105"/>
      <c r="D46" s="105"/>
      <c r="E46" s="105"/>
      <c r="F46" s="63"/>
      <c r="G46" s="63"/>
      <c r="H46" s="63"/>
      <c r="I46" s="66">
        <f>I47</f>
        <v>20.5</v>
      </c>
      <c r="J46" s="20"/>
      <c r="K46" s="20"/>
      <c r="L46" s="64"/>
      <c r="M46" s="28"/>
    </row>
    <row r="47" spans="1:13" ht="75">
      <c r="A47" s="15">
        <v>1</v>
      </c>
      <c r="B47" s="22" t="s">
        <v>390</v>
      </c>
      <c r="C47" s="15" t="s">
        <v>391</v>
      </c>
      <c r="D47" s="23">
        <v>262</v>
      </c>
      <c r="E47" s="23">
        <v>13</v>
      </c>
      <c r="F47" s="15">
        <v>98.6</v>
      </c>
      <c r="G47" s="15">
        <v>47.5</v>
      </c>
      <c r="H47" s="15">
        <v>51.1</v>
      </c>
      <c r="I47" s="15">
        <v>20.5</v>
      </c>
      <c r="J47" s="24" t="s">
        <v>11</v>
      </c>
      <c r="K47" s="24" t="s">
        <v>9</v>
      </c>
      <c r="L47" s="25" t="s">
        <v>50</v>
      </c>
      <c r="M47" s="25" t="s">
        <v>392</v>
      </c>
    </row>
    <row r="48" spans="1:13" ht="14.25" customHeight="1">
      <c r="A48" s="81" t="s">
        <v>20</v>
      </c>
      <c r="B48" s="105" t="s">
        <v>32</v>
      </c>
      <c r="C48" s="105"/>
      <c r="D48" s="105"/>
      <c r="E48" s="105"/>
      <c r="F48" s="63"/>
      <c r="G48" s="63"/>
      <c r="H48" s="63"/>
      <c r="I48" s="66">
        <f>SUM(I49:I50)</f>
        <v>90</v>
      </c>
      <c r="J48" s="20"/>
      <c r="K48" s="20"/>
      <c r="L48" s="64"/>
      <c r="M48" s="28"/>
    </row>
    <row r="49" spans="1:13" ht="105">
      <c r="A49" s="15">
        <v>1</v>
      </c>
      <c r="B49" s="86" t="s">
        <v>164</v>
      </c>
      <c r="C49" s="27" t="s">
        <v>165</v>
      </c>
      <c r="D49" s="87">
        <v>67</v>
      </c>
      <c r="E49" s="88">
        <v>12</v>
      </c>
      <c r="F49" s="87">
        <v>561.1</v>
      </c>
      <c r="G49" s="87">
        <v>200</v>
      </c>
      <c r="H49" s="87">
        <v>361.1</v>
      </c>
      <c r="I49" s="87">
        <v>40</v>
      </c>
      <c r="J49" s="24" t="s">
        <v>11</v>
      </c>
      <c r="K49" s="24" t="s">
        <v>9</v>
      </c>
      <c r="L49" s="18" t="s">
        <v>166</v>
      </c>
      <c r="M49" s="25" t="s">
        <v>167</v>
      </c>
    </row>
    <row r="50" spans="1:13" ht="75">
      <c r="A50" s="15">
        <v>2</v>
      </c>
      <c r="B50" s="86" t="s">
        <v>168</v>
      </c>
      <c r="C50" s="27" t="s">
        <v>169</v>
      </c>
      <c r="D50" s="87">
        <v>231</v>
      </c>
      <c r="E50" s="88">
        <v>19</v>
      </c>
      <c r="F50" s="87">
        <v>808.6</v>
      </c>
      <c r="G50" s="87">
        <v>200</v>
      </c>
      <c r="H50" s="87">
        <v>608.6</v>
      </c>
      <c r="I50" s="87">
        <v>50</v>
      </c>
      <c r="J50" s="24" t="s">
        <v>11</v>
      </c>
      <c r="K50" s="24" t="s">
        <v>9</v>
      </c>
      <c r="L50" s="18" t="s">
        <v>141</v>
      </c>
      <c r="M50" s="25" t="s">
        <v>170</v>
      </c>
    </row>
    <row r="51" spans="1:13">
      <c r="A51" s="81" t="s">
        <v>21</v>
      </c>
      <c r="B51" s="105" t="s">
        <v>45</v>
      </c>
      <c r="C51" s="105"/>
      <c r="D51" s="105"/>
      <c r="E51" s="105"/>
      <c r="F51" s="63"/>
      <c r="G51" s="63"/>
      <c r="H51" s="63"/>
      <c r="I51" s="66">
        <f>I52</f>
        <v>110</v>
      </c>
      <c r="J51" s="20"/>
      <c r="K51" s="20"/>
      <c r="L51" s="64"/>
      <c r="M51" s="28"/>
    </row>
    <row r="52" spans="1:13" ht="120">
      <c r="A52" s="15">
        <v>1</v>
      </c>
      <c r="B52" s="14" t="s">
        <v>408</v>
      </c>
      <c r="C52" s="15" t="s">
        <v>410</v>
      </c>
      <c r="D52" s="15">
        <v>25</v>
      </c>
      <c r="E52" s="15">
        <v>30</v>
      </c>
      <c r="F52" s="15">
        <v>150</v>
      </c>
      <c r="G52" s="15">
        <v>40</v>
      </c>
      <c r="H52" s="15">
        <v>110</v>
      </c>
      <c r="I52" s="15">
        <v>110</v>
      </c>
      <c r="J52" s="24" t="s">
        <v>11</v>
      </c>
      <c r="K52" s="20"/>
      <c r="L52" s="15" t="s">
        <v>268</v>
      </c>
      <c r="M52" s="25" t="s">
        <v>409</v>
      </c>
    </row>
    <row r="53" spans="1:13">
      <c r="A53" s="81" t="s">
        <v>22</v>
      </c>
      <c r="B53" s="105" t="s">
        <v>171</v>
      </c>
      <c r="C53" s="105"/>
      <c r="D53" s="105"/>
      <c r="E53" s="105"/>
      <c r="F53" s="63"/>
      <c r="G53" s="63"/>
      <c r="H53" s="63"/>
      <c r="I53" s="44">
        <f>I54+I55</f>
        <v>80</v>
      </c>
      <c r="J53" s="20"/>
      <c r="K53" s="20"/>
      <c r="L53" s="64"/>
      <c r="M53" s="28"/>
    </row>
    <row r="54" spans="1:13" ht="120">
      <c r="A54" s="15">
        <v>1</v>
      </c>
      <c r="B54" s="22" t="s">
        <v>172</v>
      </c>
      <c r="C54" s="23" t="s">
        <v>173</v>
      </c>
      <c r="D54" s="23" t="s">
        <v>174</v>
      </c>
      <c r="E54" s="23">
        <v>14</v>
      </c>
      <c r="F54" s="23">
        <v>293.89999999999998</v>
      </c>
      <c r="G54" s="23">
        <v>180</v>
      </c>
      <c r="H54" s="23">
        <v>113.9</v>
      </c>
      <c r="I54" s="23">
        <v>30</v>
      </c>
      <c r="J54" s="24" t="s">
        <v>11</v>
      </c>
      <c r="K54" s="24" t="s">
        <v>9</v>
      </c>
      <c r="L54" s="23" t="s">
        <v>49</v>
      </c>
      <c r="M54" s="25" t="s">
        <v>175</v>
      </c>
    </row>
    <row r="55" spans="1:13" ht="75">
      <c r="A55" s="15">
        <v>2</v>
      </c>
      <c r="B55" s="22" t="s">
        <v>176</v>
      </c>
      <c r="C55" s="23" t="s">
        <v>177</v>
      </c>
      <c r="D55" s="23">
        <v>21</v>
      </c>
      <c r="E55" s="23">
        <v>23</v>
      </c>
      <c r="F55" s="23">
        <v>322</v>
      </c>
      <c r="G55" s="23">
        <v>200</v>
      </c>
      <c r="H55" s="23">
        <v>122</v>
      </c>
      <c r="I55" s="23">
        <v>50</v>
      </c>
      <c r="J55" s="24" t="s">
        <v>11</v>
      </c>
      <c r="K55" s="24" t="s">
        <v>9</v>
      </c>
      <c r="L55" s="23" t="s">
        <v>141</v>
      </c>
      <c r="M55" s="25" t="s">
        <v>178</v>
      </c>
    </row>
    <row r="56" spans="1:13">
      <c r="A56" s="81" t="s">
        <v>24</v>
      </c>
      <c r="B56" s="105" t="s">
        <v>77</v>
      </c>
      <c r="C56" s="105"/>
      <c r="D56" s="105"/>
      <c r="E56" s="105"/>
      <c r="F56" s="63"/>
      <c r="G56" s="63"/>
      <c r="H56" s="63"/>
      <c r="I56" s="44">
        <f>I57+I58</f>
        <v>325</v>
      </c>
      <c r="J56" s="20"/>
      <c r="K56" s="20"/>
      <c r="L56" s="64"/>
      <c r="M56" s="28"/>
    </row>
    <row r="57" spans="1:13" ht="105">
      <c r="A57" s="15">
        <v>1</v>
      </c>
      <c r="B57" s="26" t="s">
        <v>179</v>
      </c>
      <c r="C57" s="47" t="s">
        <v>180</v>
      </c>
      <c r="D57" s="27">
        <v>535</v>
      </c>
      <c r="E57" s="27">
        <v>14</v>
      </c>
      <c r="F57" s="27">
        <v>100</v>
      </c>
      <c r="G57" s="27">
        <v>50</v>
      </c>
      <c r="H57" s="27">
        <v>50</v>
      </c>
      <c r="I57" s="27">
        <v>25</v>
      </c>
      <c r="J57" s="24" t="s">
        <v>11</v>
      </c>
      <c r="K57" s="24" t="s">
        <v>9</v>
      </c>
      <c r="L57" s="23" t="s">
        <v>49</v>
      </c>
      <c r="M57" s="25" t="s">
        <v>181</v>
      </c>
    </row>
    <row r="58" spans="1:13" ht="150">
      <c r="A58" s="15">
        <v>2</v>
      </c>
      <c r="B58" s="26" t="s">
        <v>182</v>
      </c>
      <c r="C58" s="47" t="s">
        <v>183</v>
      </c>
      <c r="D58" s="27">
        <v>816</v>
      </c>
      <c r="E58" s="27">
        <v>30</v>
      </c>
      <c r="F58" s="27">
        <v>1094.3</v>
      </c>
      <c r="G58" s="27">
        <v>300</v>
      </c>
      <c r="H58" s="27">
        <v>794.3</v>
      </c>
      <c r="I58" s="27">
        <v>300</v>
      </c>
      <c r="J58" s="24" t="s">
        <v>11</v>
      </c>
      <c r="K58" s="24" t="s">
        <v>9</v>
      </c>
      <c r="L58" s="23" t="s">
        <v>49</v>
      </c>
      <c r="M58" s="25" t="s">
        <v>184</v>
      </c>
    </row>
    <row r="59" spans="1:13" ht="34.5" customHeight="1">
      <c r="A59" s="81" t="s">
        <v>463</v>
      </c>
      <c r="B59" s="105" t="s">
        <v>40</v>
      </c>
      <c r="C59" s="105"/>
      <c r="D59" s="105"/>
      <c r="E59" s="105"/>
      <c r="F59" s="63"/>
      <c r="G59" s="63"/>
      <c r="H59" s="63"/>
      <c r="I59" s="44">
        <f>I60+I61</f>
        <v>400</v>
      </c>
      <c r="J59" s="20"/>
      <c r="K59" s="20"/>
      <c r="L59" s="64"/>
      <c r="M59" s="28"/>
    </row>
    <row r="60" spans="1:13" ht="75">
      <c r="A60" s="15">
        <v>1</v>
      </c>
      <c r="B60" s="22" t="s">
        <v>400</v>
      </c>
      <c r="C60" s="23" t="s">
        <v>401</v>
      </c>
      <c r="D60" s="23">
        <v>71</v>
      </c>
      <c r="E60" s="23">
        <v>12</v>
      </c>
      <c r="F60" s="23">
        <v>764.1</v>
      </c>
      <c r="G60" s="23">
        <v>110</v>
      </c>
      <c r="H60" s="23">
        <v>654.1</v>
      </c>
      <c r="I60" s="23">
        <v>200</v>
      </c>
      <c r="J60" s="24" t="s">
        <v>11</v>
      </c>
      <c r="K60" s="24" t="s">
        <v>9</v>
      </c>
      <c r="L60" s="23" t="s">
        <v>402</v>
      </c>
      <c r="M60" s="25" t="s">
        <v>403</v>
      </c>
    </row>
    <row r="61" spans="1:13" ht="87" customHeight="1">
      <c r="A61" s="27">
        <v>2</v>
      </c>
      <c r="B61" s="22" t="s">
        <v>185</v>
      </c>
      <c r="C61" s="23" t="s">
        <v>186</v>
      </c>
      <c r="D61" s="23">
        <v>92</v>
      </c>
      <c r="E61" s="23">
        <v>3</v>
      </c>
      <c r="F61" s="23" t="s">
        <v>187</v>
      </c>
      <c r="G61" s="23">
        <v>95.6</v>
      </c>
      <c r="H61" s="23">
        <v>209</v>
      </c>
      <c r="I61" s="23">
        <v>200</v>
      </c>
      <c r="J61" s="24" t="s">
        <v>11</v>
      </c>
      <c r="K61" s="24" t="s">
        <v>9</v>
      </c>
      <c r="L61" s="23" t="s">
        <v>188</v>
      </c>
      <c r="M61" s="25" t="s">
        <v>189</v>
      </c>
    </row>
    <row r="62" spans="1:13">
      <c r="A62" s="81" t="s">
        <v>464</v>
      </c>
      <c r="B62" s="105" t="s">
        <v>39</v>
      </c>
      <c r="C62" s="105"/>
      <c r="D62" s="105"/>
      <c r="E62" s="105"/>
      <c r="F62" s="63"/>
      <c r="G62" s="63"/>
      <c r="H62" s="63"/>
      <c r="I62" s="44">
        <f>I63</f>
        <v>80</v>
      </c>
      <c r="J62" s="20"/>
      <c r="K62" s="20"/>
      <c r="L62" s="64"/>
      <c r="M62" s="28"/>
    </row>
    <row r="63" spans="1:13" ht="165">
      <c r="A63" s="15">
        <v>1</v>
      </c>
      <c r="B63" s="22" t="s">
        <v>190</v>
      </c>
      <c r="C63" s="23" t="s">
        <v>191</v>
      </c>
      <c r="D63" s="23">
        <v>900</v>
      </c>
      <c r="E63" s="31">
        <v>38</v>
      </c>
      <c r="F63" s="23">
        <v>498.9</v>
      </c>
      <c r="G63" s="23">
        <v>220</v>
      </c>
      <c r="H63" s="23">
        <v>278.89999999999998</v>
      </c>
      <c r="I63" s="23">
        <v>80</v>
      </c>
      <c r="J63" s="24" t="s">
        <v>11</v>
      </c>
      <c r="K63" s="24"/>
      <c r="L63" s="23" t="s">
        <v>192</v>
      </c>
      <c r="M63" s="25" t="s">
        <v>193</v>
      </c>
    </row>
    <row r="64" spans="1:13">
      <c r="A64" s="81" t="s">
        <v>465</v>
      </c>
      <c r="B64" s="105" t="s">
        <v>87</v>
      </c>
      <c r="C64" s="105"/>
      <c r="D64" s="105"/>
      <c r="E64" s="105"/>
      <c r="F64" s="63"/>
      <c r="G64" s="63"/>
      <c r="H64" s="63"/>
      <c r="I64" s="44">
        <f>SUM(I65:I71)</f>
        <v>1270.0999999999999</v>
      </c>
      <c r="J64" s="24"/>
      <c r="K64" s="24"/>
      <c r="L64" s="68"/>
      <c r="M64" s="25"/>
    </row>
    <row r="65" spans="1:13" ht="60">
      <c r="A65" s="15">
        <v>1</v>
      </c>
      <c r="B65" s="26" t="s">
        <v>194</v>
      </c>
      <c r="C65" s="27" t="s">
        <v>195</v>
      </c>
      <c r="D65" s="27">
        <v>152</v>
      </c>
      <c r="E65" s="27">
        <v>19</v>
      </c>
      <c r="F65" s="27">
        <v>1241.8</v>
      </c>
      <c r="G65" s="27">
        <v>200</v>
      </c>
      <c r="H65" s="27">
        <v>1041.8</v>
      </c>
      <c r="I65" s="27">
        <v>400</v>
      </c>
      <c r="J65" s="24" t="s">
        <v>11</v>
      </c>
      <c r="K65" s="53"/>
      <c r="L65" s="27" t="s">
        <v>91</v>
      </c>
      <c r="M65" s="28" t="s">
        <v>92</v>
      </c>
    </row>
    <row r="66" spans="1:13" ht="135">
      <c r="A66" s="15">
        <v>2</v>
      </c>
      <c r="B66" s="26" t="s">
        <v>205</v>
      </c>
      <c r="C66" s="27" t="s">
        <v>203</v>
      </c>
      <c r="D66" s="27">
        <v>89</v>
      </c>
      <c r="E66" s="27">
        <v>26</v>
      </c>
      <c r="F66" s="27">
        <v>226.7</v>
      </c>
      <c r="G66" s="27">
        <v>100</v>
      </c>
      <c r="H66" s="27">
        <v>126.7</v>
      </c>
      <c r="I66" s="27">
        <v>126.7</v>
      </c>
      <c r="J66" s="24" t="s">
        <v>11</v>
      </c>
      <c r="K66" s="53"/>
      <c r="L66" s="27" t="s">
        <v>206</v>
      </c>
      <c r="M66" s="28" t="s">
        <v>207</v>
      </c>
    </row>
    <row r="67" spans="1:13" ht="135">
      <c r="A67" s="15">
        <v>3</v>
      </c>
      <c r="B67" s="26" t="s">
        <v>205</v>
      </c>
      <c r="C67" s="27" t="s">
        <v>203</v>
      </c>
      <c r="D67" s="27">
        <v>87</v>
      </c>
      <c r="E67" s="27">
        <v>26</v>
      </c>
      <c r="F67" s="27">
        <v>475.4</v>
      </c>
      <c r="G67" s="27">
        <v>100</v>
      </c>
      <c r="H67" s="27">
        <v>375.4</v>
      </c>
      <c r="I67" s="27">
        <v>375.4</v>
      </c>
      <c r="J67" s="24" t="s">
        <v>11</v>
      </c>
      <c r="K67" s="53"/>
      <c r="L67" s="27" t="s">
        <v>206</v>
      </c>
      <c r="M67" s="28" t="s">
        <v>207</v>
      </c>
    </row>
    <row r="68" spans="1:13" ht="72.75" customHeight="1">
      <c r="A68" s="15">
        <v>4</v>
      </c>
      <c r="B68" s="26" t="s">
        <v>212</v>
      </c>
      <c r="C68" s="27" t="s">
        <v>209</v>
      </c>
      <c r="D68" s="27">
        <v>109</v>
      </c>
      <c r="E68" s="27">
        <v>30</v>
      </c>
      <c r="F68" s="27">
        <v>1210.3</v>
      </c>
      <c r="G68" s="27">
        <v>400</v>
      </c>
      <c r="H68" s="27">
        <v>810.3</v>
      </c>
      <c r="I68" s="27">
        <v>150</v>
      </c>
      <c r="J68" s="24" t="s">
        <v>11</v>
      </c>
      <c r="K68" s="53"/>
      <c r="L68" s="27" t="s">
        <v>213</v>
      </c>
      <c r="M68" s="28" t="s">
        <v>211</v>
      </c>
    </row>
    <row r="69" spans="1:13" ht="165">
      <c r="A69" s="15">
        <v>5</v>
      </c>
      <c r="B69" s="26" t="s">
        <v>411</v>
      </c>
      <c r="C69" s="27" t="s">
        <v>412</v>
      </c>
      <c r="D69" s="27">
        <v>88</v>
      </c>
      <c r="E69" s="27">
        <v>26</v>
      </c>
      <c r="F69" s="27">
        <v>457</v>
      </c>
      <c r="G69" s="27">
        <v>200</v>
      </c>
      <c r="H69" s="27">
        <v>257</v>
      </c>
      <c r="I69" s="27">
        <v>20</v>
      </c>
      <c r="J69" s="24" t="s">
        <v>11</v>
      </c>
      <c r="K69" s="53"/>
      <c r="L69" s="27" t="s">
        <v>413</v>
      </c>
      <c r="M69" s="28" t="s">
        <v>414</v>
      </c>
    </row>
    <row r="70" spans="1:13" ht="135">
      <c r="A70" s="15">
        <v>6</v>
      </c>
      <c r="B70" s="26" t="s">
        <v>415</v>
      </c>
      <c r="C70" s="27" t="s">
        <v>416</v>
      </c>
      <c r="D70" s="27">
        <v>164</v>
      </c>
      <c r="E70" s="27">
        <v>18</v>
      </c>
      <c r="F70" s="27">
        <v>168</v>
      </c>
      <c r="G70" s="27">
        <v>70</v>
      </c>
      <c r="H70" s="27">
        <v>98</v>
      </c>
      <c r="I70" s="27">
        <v>98</v>
      </c>
      <c r="J70" s="24" t="s">
        <v>11</v>
      </c>
      <c r="K70" s="53"/>
      <c r="L70" s="27" t="s">
        <v>413</v>
      </c>
      <c r="M70" s="28" t="s">
        <v>417</v>
      </c>
    </row>
    <row r="71" spans="1:13" ht="180">
      <c r="A71" s="15">
        <v>7</v>
      </c>
      <c r="B71" s="26" t="s">
        <v>418</v>
      </c>
      <c r="C71" s="27" t="s">
        <v>419</v>
      </c>
      <c r="D71" s="27">
        <v>88</v>
      </c>
      <c r="E71" s="27">
        <v>26</v>
      </c>
      <c r="F71" s="27">
        <v>610</v>
      </c>
      <c r="G71" s="27">
        <v>100</v>
      </c>
      <c r="H71" s="27">
        <v>510</v>
      </c>
      <c r="I71" s="27">
        <v>100</v>
      </c>
      <c r="J71" s="24" t="s">
        <v>11</v>
      </c>
      <c r="K71" s="53"/>
      <c r="L71" s="27" t="s">
        <v>206</v>
      </c>
      <c r="M71" s="28" t="s">
        <v>420</v>
      </c>
    </row>
    <row r="72" spans="1:13">
      <c r="A72" s="81" t="s">
        <v>466</v>
      </c>
      <c r="B72" s="105" t="s">
        <v>214</v>
      </c>
      <c r="C72" s="105"/>
      <c r="D72" s="105"/>
      <c r="E72" s="105"/>
      <c r="F72" s="63"/>
      <c r="G72" s="63"/>
      <c r="H72" s="63"/>
      <c r="I72" s="44">
        <f>SUM(I73:I74)</f>
        <v>316.7</v>
      </c>
      <c r="J72" s="20"/>
      <c r="K72" s="20"/>
      <c r="L72" s="64"/>
      <c r="M72" s="28"/>
    </row>
    <row r="73" spans="1:13" ht="45">
      <c r="A73" s="15">
        <v>1</v>
      </c>
      <c r="B73" s="26" t="s">
        <v>215</v>
      </c>
      <c r="C73" s="27" t="s">
        <v>216</v>
      </c>
      <c r="D73" s="27">
        <v>162</v>
      </c>
      <c r="E73" s="27">
        <v>9</v>
      </c>
      <c r="F73" s="27">
        <v>725</v>
      </c>
      <c r="G73" s="27">
        <v>120</v>
      </c>
      <c r="H73" s="27">
        <v>605</v>
      </c>
      <c r="I73" s="27">
        <v>200</v>
      </c>
      <c r="J73" s="24" t="s">
        <v>217</v>
      </c>
      <c r="K73" s="53"/>
      <c r="L73" s="27" t="s">
        <v>141</v>
      </c>
      <c r="M73" s="25" t="s">
        <v>218</v>
      </c>
    </row>
    <row r="74" spans="1:13" ht="75">
      <c r="A74" s="15">
        <v>2</v>
      </c>
      <c r="B74" s="26" t="s">
        <v>219</v>
      </c>
      <c r="C74" s="27" t="s">
        <v>220</v>
      </c>
      <c r="D74" s="27">
        <v>628</v>
      </c>
      <c r="E74" s="27">
        <v>31</v>
      </c>
      <c r="F74" s="27">
        <v>260.7</v>
      </c>
      <c r="G74" s="27">
        <v>144</v>
      </c>
      <c r="H74" s="27">
        <v>116.7</v>
      </c>
      <c r="I74" s="27">
        <v>116.7</v>
      </c>
      <c r="J74" s="24" t="s">
        <v>217</v>
      </c>
      <c r="K74" s="53"/>
      <c r="L74" s="27" t="s">
        <v>141</v>
      </c>
      <c r="M74" s="25" t="s">
        <v>221</v>
      </c>
    </row>
    <row r="75" spans="1:13" ht="28.5" customHeight="1">
      <c r="A75" s="81" t="s">
        <v>467</v>
      </c>
      <c r="B75" s="110" t="s">
        <v>29</v>
      </c>
      <c r="C75" s="111"/>
      <c r="D75" s="15"/>
      <c r="E75" s="15"/>
      <c r="F75" s="15"/>
      <c r="G75" s="15"/>
      <c r="H75" s="15"/>
      <c r="I75" s="44">
        <f>SUM(I76:I77)</f>
        <v>250</v>
      </c>
      <c r="J75" s="20"/>
      <c r="K75" s="33"/>
      <c r="L75" s="34"/>
      <c r="M75" s="28"/>
    </row>
    <row r="76" spans="1:13" ht="60">
      <c r="A76" s="15">
        <v>1</v>
      </c>
      <c r="B76" s="26" t="s">
        <v>314</v>
      </c>
      <c r="C76" s="27" t="s">
        <v>315</v>
      </c>
      <c r="D76" s="23">
        <v>243</v>
      </c>
      <c r="E76" s="23">
        <v>26</v>
      </c>
      <c r="F76" s="23">
        <v>205.5</v>
      </c>
      <c r="G76" s="27">
        <v>90</v>
      </c>
      <c r="H76" s="23">
        <v>115.5</v>
      </c>
      <c r="I76" s="23">
        <v>90</v>
      </c>
      <c r="J76" s="24" t="s">
        <v>34</v>
      </c>
      <c r="K76" s="32"/>
      <c r="L76" s="27" t="s">
        <v>316</v>
      </c>
      <c r="M76" s="25" t="s">
        <v>93</v>
      </c>
    </row>
    <row r="77" spans="1:13" ht="60">
      <c r="A77" s="15">
        <v>2</v>
      </c>
      <c r="B77" s="26" t="s">
        <v>314</v>
      </c>
      <c r="C77" s="27" t="s">
        <v>315</v>
      </c>
      <c r="D77" s="23">
        <v>245</v>
      </c>
      <c r="E77" s="23">
        <v>26</v>
      </c>
      <c r="F77" s="23">
        <v>348.1</v>
      </c>
      <c r="G77" s="27">
        <v>100</v>
      </c>
      <c r="H77" s="23">
        <v>248.1</v>
      </c>
      <c r="I77" s="23">
        <v>160</v>
      </c>
      <c r="J77" s="24" t="s">
        <v>34</v>
      </c>
      <c r="K77" s="32"/>
      <c r="L77" s="27" t="s">
        <v>316</v>
      </c>
      <c r="M77" s="25" t="s">
        <v>93</v>
      </c>
    </row>
    <row r="78" spans="1:13" ht="28.5" customHeight="1">
      <c r="A78" s="81" t="s">
        <v>468</v>
      </c>
      <c r="B78" s="110" t="s">
        <v>30</v>
      </c>
      <c r="C78" s="111"/>
      <c r="D78" s="15"/>
      <c r="E78" s="15"/>
      <c r="F78" s="15"/>
      <c r="G78" s="15"/>
      <c r="H78" s="15"/>
      <c r="I78" s="44">
        <f>SUM(I79:I91)</f>
        <v>2990</v>
      </c>
      <c r="J78" s="20"/>
      <c r="K78" s="33"/>
      <c r="L78" s="34"/>
      <c r="M78" s="28"/>
    </row>
    <row r="79" spans="1:13" ht="45">
      <c r="A79" s="15">
        <v>1</v>
      </c>
      <c r="B79" s="70" t="s">
        <v>317</v>
      </c>
      <c r="C79" s="71" t="s">
        <v>31</v>
      </c>
      <c r="D79" s="71">
        <v>386</v>
      </c>
      <c r="E79" s="72">
        <v>45</v>
      </c>
      <c r="F79" s="71">
        <v>507</v>
      </c>
      <c r="G79" s="71">
        <v>80</v>
      </c>
      <c r="H79" s="71">
        <v>427.5</v>
      </c>
      <c r="I79" s="72">
        <v>300</v>
      </c>
      <c r="J79" s="24" t="s">
        <v>34</v>
      </c>
      <c r="K79" s="73"/>
      <c r="L79" s="27" t="s">
        <v>318</v>
      </c>
      <c r="M79" s="25" t="s">
        <v>51</v>
      </c>
    </row>
    <row r="80" spans="1:13" ht="45">
      <c r="A80" s="15">
        <v>2</v>
      </c>
      <c r="B80" s="70" t="s">
        <v>317</v>
      </c>
      <c r="C80" s="71" t="s">
        <v>31</v>
      </c>
      <c r="D80" s="71">
        <v>387</v>
      </c>
      <c r="E80" s="72">
        <v>45</v>
      </c>
      <c r="F80" s="71">
        <v>566.79999999999995</v>
      </c>
      <c r="G80" s="71">
        <v>80</v>
      </c>
      <c r="H80" s="71">
        <v>486.8</v>
      </c>
      <c r="I80" s="72">
        <v>300</v>
      </c>
      <c r="J80" s="24" t="s">
        <v>34</v>
      </c>
      <c r="K80" s="73"/>
      <c r="L80" s="27" t="s">
        <v>318</v>
      </c>
      <c r="M80" s="25" t="s">
        <v>51</v>
      </c>
    </row>
    <row r="81" spans="1:13" ht="45">
      <c r="A81" s="15">
        <v>3</v>
      </c>
      <c r="B81" s="74" t="s">
        <v>319</v>
      </c>
      <c r="C81" s="71" t="s">
        <v>31</v>
      </c>
      <c r="D81" s="71">
        <v>150</v>
      </c>
      <c r="E81" s="71">
        <v>45</v>
      </c>
      <c r="F81" s="71">
        <v>1344</v>
      </c>
      <c r="G81" s="71">
        <v>300</v>
      </c>
      <c r="H81" s="71">
        <v>1044</v>
      </c>
      <c r="I81" s="71">
        <v>250</v>
      </c>
      <c r="J81" s="24" t="s">
        <v>34</v>
      </c>
      <c r="K81" s="73"/>
      <c r="L81" s="27" t="s">
        <v>318</v>
      </c>
      <c r="M81" s="25" t="s">
        <v>51</v>
      </c>
    </row>
    <row r="82" spans="1:13" ht="45">
      <c r="A82" s="15">
        <v>4</v>
      </c>
      <c r="B82" s="30" t="s">
        <v>320</v>
      </c>
      <c r="C82" s="68" t="s">
        <v>31</v>
      </c>
      <c r="D82" s="68">
        <v>280</v>
      </c>
      <c r="E82" s="68">
        <v>28</v>
      </c>
      <c r="F82" s="23">
        <v>190.8</v>
      </c>
      <c r="G82" s="23">
        <v>80</v>
      </c>
      <c r="H82" s="23">
        <v>110.8</v>
      </c>
      <c r="I82" s="68">
        <v>80</v>
      </c>
      <c r="J82" s="24" t="s">
        <v>34</v>
      </c>
      <c r="K82" s="65"/>
      <c r="L82" s="27" t="s">
        <v>321</v>
      </c>
      <c r="M82" s="25" t="s">
        <v>322</v>
      </c>
    </row>
    <row r="83" spans="1:13" ht="45">
      <c r="A83" s="15">
        <v>5</v>
      </c>
      <c r="B83" s="75" t="s">
        <v>323</v>
      </c>
      <c r="C83" s="76" t="s">
        <v>31</v>
      </c>
      <c r="D83" s="76">
        <v>381</v>
      </c>
      <c r="E83" s="76">
        <v>45</v>
      </c>
      <c r="F83" s="77">
        <v>663</v>
      </c>
      <c r="G83" s="77">
        <v>150</v>
      </c>
      <c r="H83" s="77">
        <v>513</v>
      </c>
      <c r="I83" s="76">
        <v>300</v>
      </c>
      <c r="J83" s="24" t="s">
        <v>34</v>
      </c>
      <c r="K83" s="78"/>
      <c r="L83" s="27" t="s">
        <v>321</v>
      </c>
      <c r="M83" s="25" t="s">
        <v>324</v>
      </c>
    </row>
    <row r="84" spans="1:13" ht="150">
      <c r="A84" s="15">
        <v>6</v>
      </c>
      <c r="B84" s="75" t="s">
        <v>430</v>
      </c>
      <c r="C84" s="77" t="s">
        <v>421</v>
      </c>
      <c r="D84" s="76">
        <v>365</v>
      </c>
      <c r="E84" s="76">
        <v>17</v>
      </c>
      <c r="F84" s="77">
        <v>511</v>
      </c>
      <c r="G84" s="77">
        <v>100</v>
      </c>
      <c r="H84" s="77">
        <v>411</v>
      </c>
      <c r="I84" s="76">
        <v>300</v>
      </c>
      <c r="J84" s="24" t="s">
        <v>34</v>
      </c>
      <c r="K84" s="78"/>
      <c r="L84" s="27" t="s">
        <v>321</v>
      </c>
      <c r="M84" s="25" t="s">
        <v>422</v>
      </c>
    </row>
    <row r="85" spans="1:13" ht="165">
      <c r="A85" s="15">
        <v>7</v>
      </c>
      <c r="B85" s="75" t="s">
        <v>423</v>
      </c>
      <c r="C85" s="77" t="s">
        <v>424</v>
      </c>
      <c r="D85" s="76">
        <v>51</v>
      </c>
      <c r="E85" s="76">
        <v>41</v>
      </c>
      <c r="F85" s="77">
        <v>1270.0999999999999</v>
      </c>
      <c r="G85" s="77">
        <v>300</v>
      </c>
      <c r="H85" s="77">
        <v>970.1</v>
      </c>
      <c r="I85" s="76">
        <v>300</v>
      </c>
      <c r="J85" s="24" t="s">
        <v>34</v>
      </c>
      <c r="K85" s="78"/>
      <c r="L85" s="27" t="s">
        <v>321</v>
      </c>
      <c r="M85" s="25" t="s">
        <v>414</v>
      </c>
    </row>
    <row r="86" spans="1:13" ht="165">
      <c r="A86" s="15">
        <v>8</v>
      </c>
      <c r="B86" s="75" t="s">
        <v>425</v>
      </c>
      <c r="C86" s="77" t="s">
        <v>426</v>
      </c>
      <c r="D86" s="76">
        <v>133</v>
      </c>
      <c r="E86" s="76">
        <v>28</v>
      </c>
      <c r="F86" s="77">
        <v>867.7</v>
      </c>
      <c r="G86" s="77">
        <v>300</v>
      </c>
      <c r="H86" s="77">
        <v>567.70000000000005</v>
      </c>
      <c r="I86" s="76">
        <v>300</v>
      </c>
      <c r="J86" s="24" t="s">
        <v>34</v>
      </c>
      <c r="K86" s="78"/>
      <c r="L86" s="27" t="s">
        <v>321</v>
      </c>
      <c r="M86" s="25" t="s">
        <v>414</v>
      </c>
    </row>
    <row r="87" spans="1:13" ht="120">
      <c r="A87" s="15">
        <v>9</v>
      </c>
      <c r="B87" s="75" t="s">
        <v>427</v>
      </c>
      <c r="C87" s="77" t="s">
        <v>31</v>
      </c>
      <c r="D87" s="76">
        <v>266</v>
      </c>
      <c r="E87" s="76">
        <v>30</v>
      </c>
      <c r="F87" s="77">
        <v>1116.8</v>
      </c>
      <c r="G87" s="77">
        <v>300</v>
      </c>
      <c r="H87" s="77">
        <v>816.8</v>
      </c>
      <c r="I87" s="76">
        <v>300</v>
      </c>
      <c r="J87" s="24" t="s">
        <v>34</v>
      </c>
      <c r="K87" s="78"/>
      <c r="L87" s="27" t="s">
        <v>321</v>
      </c>
      <c r="M87" s="25" t="s">
        <v>428</v>
      </c>
    </row>
    <row r="88" spans="1:13" ht="120">
      <c r="A88" s="15">
        <v>10</v>
      </c>
      <c r="B88" s="75" t="s">
        <v>429</v>
      </c>
      <c r="C88" s="77" t="s">
        <v>31</v>
      </c>
      <c r="D88" s="76">
        <v>261</v>
      </c>
      <c r="E88" s="76">
        <v>44</v>
      </c>
      <c r="F88" s="77">
        <v>825.2</v>
      </c>
      <c r="G88" s="77">
        <v>120</v>
      </c>
      <c r="H88" s="77">
        <v>705.2</v>
      </c>
      <c r="I88" s="76">
        <v>280</v>
      </c>
      <c r="J88" s="24" t="s">
        <v>34</v>
      </c>
      <c r="K88" s="78"/>
      <c r="L88" s="27" t="s">
        <v>321</v>
      </c>
      <c r="M88" s="25" t="s">
        <v>428</v>
      </c>
    </row>
    <row r="89" spans="1:13" ht="150">
      <c r="A89" s="15">
        <v>11</v>
      </c>
      <c r="B89" s="70" t="s">
        <v>431</v>
      </c>
      <c r="C89" s="77" t="s">
        <v>31</v>
      </c>
      <c r="D89" s="76">
        <v>267</v>
      </c>
      <c r="E89" s="76">
        <v>44</v>
      </c>
      <c r="F89" s="77">
        <v>317.3</v>
      </c>
      <c r="G89" s="77">
        <v>160</v>
      </c>
      <c r="H89" s="77">
        <v>157.30000000000001</v>
      </c>
      <c r="I89" s="76">
        <v>80</v>
      </c>
      <c r="J89" s="24" t="s">
        <v>34</v>
      </c>
      <c r="K89" s="78"/>
      <c r="L89" s="27" t="s">
        <v>321</v>
      </c>
      <c r="M89" s="25" t="s">
        <v>422</v>
      </c>
    </row>
    <row r="90" spans="1:13" ht="150">
      <c r="A90" s="15">
        <v>12</v>
      </c>
      <c r="B90" s="70" t="s">
        <v>432</v>
      </c>
      <c r="C90" s="77" t="s">
        <v>31</v>
      </c>
      <c r="D90" s="76">
        <v>265</v>
      </c>
      <c r="E90" s="76">
        <v>44</v>
      </c>
      <c r="F90" s="77">
        <v>298.89999999999998</v>
      </c>
      <c r="G90" s="77">
        <v>97</v>
      </c>
      <c r="H90" s="77">
        <v>201.9</v>
      </c>
      <c r="I90" s="76">
        <v>100</v>
      </c>
      <c r="J90" s="24" t="s">
        <v>34</v>
      </c>
      <c r="K90" s="78"/>
      <c r="L90" s="27" t="s">
        <v>321</v>
      </c>
      <c r="M90" s="25" t="s">
        <v>422</v>
      </c>
    </row>
    <row r="91" spans="1:13" ht="150">
      <c r="A91" s="15">
        <v>13</v>
      </c>
      <c r="B91" s="75" t="s">
        <v>325</v>
      </c>
      <c r="C91" s="77" t="s">
        <v>326</v>
      </c>
      <c r="D91" s="76">
        <v>407</v>
      </c>
      <c r="E91" s="76">
        <v>18</v>
      </c>
      <c r="F91" s="77">
        <v>265.8</v>
      </c>
      <c r="G91" s="77">
        <v>100</v>
      </c>
      <c r="H91" s="77">
        <v>165.8</v>
      </c>
      <c r="I91" s="76">
        <v>100</v>
      </c>
      <c r="J91" s="24" t="s">
        <v>34</v>
      </c>
      <c r="K91" s="78"/>
      <c r="L91" s="27" t="s">
        <v>321</v>
      </c>
      <c r="M91" s="25" t="s">
        <v>327</v>
      </c>
    </row>
    <row r="92" spans="1:13" ht="28.5" customHeight="1">
      <c r="A92" s="81" t="s">
        <v>25</v>
      </c>
      <c r="B92" s="110" t="s">
        <v>42</v>
      </c>
      <c r="C92" s="111"/>
      <c r="D92" s="15"/>
      <c r="E92" s="15"/>
      <c r="F92" s="15"/>
      <c r="G92" s="15"/>
      <c r="H92" s="15"/>
      <c r="I92" s="44">
        <f>SUM(I93:I95)</f>
        <v>420.5</v>
      </c>
      <c r="J92" s="20"/>
      <c r="K92" s="33"/>
      <c r="L92" s="34"/>
      <c r="M92" s="28"/>
    </row>
    <row r="93" spans="1:13" ht="60">
      <c r="A93" s="15">
        <v>1</v>
      </c>
      <c r="B93" s="22" t="s">
        <v>328</v>
      </c>
      <c r="C93" s="23" t="s">
        <v>43</v>
      </c>
      <c r="D93" s="23">
        <v>375</v>
      </c>
      <c r="E93" s="23">
        <v>45</v>
      </c>
      <c r="F93" s="23">
        <v>455.1</v>
      </c>
      <c r="G93" s="23">
        <v>230</v>
      </c>
      <c r="H93" s="23">
        <v>225.1</v>
      </c>
      <c r="I93" s="23">
        <v>225.1</v>
      </c>
      <c r="J93" s="24" t="s">
        <v>11</v>
      </c>
      <c r="K93" s="65"/>
      <c r="L93" s="27" t="s">
        <v>58</v>
      </c>
      <c r="M93" s="25" t="s">
        <v>44</v>
      </c>
    </row>
    <row r="94" spans="1:13" ht="60">
      <c r="A94" s="15">
        <v>2</v>
      </c>
      <c r="B94" s="22" t="s">
        <v>329</v>
      </c>
      <c r="C94" s="23" t="s">
        <v>43</v>
      </c>
      <c r="D94" s="23">
        <v>468</v>
      </c>
      <c r="E94" s="23">
        <v>40</v>
      </c>
      <c r="F94" s="23">
        <v>842.5</v>
      </c>
      <c r="G94" s="23">
        <v>200</v>
      </c>
      <c r="H94" s="23">
        <v>642.5</v>
      </c>
      <c r="I94" s="23">
        <v>100</v>
      </c>
      <c r="J94" s="24" t="s">
        <v>11</v>
      </c>
      <c r="K94" s="65"/>
      <c r="L94" s="27" t="s">
        <v>58</v>
      </c>
      <c r="M94" s="25" t="s">
        <v>44</v>
      </c>
    </row>
    <row r="95" spans="1:13" ht="60">
      <c r="A95" s="15">
        <v>3</v>
      </c>
      <c r="B95" s="22" t="s">
        <v>436</v>
      </c>
      <c r="C95" s="23" t="s">
        <v>437</v>
      </c>
      <c r="D95" s="23">
        <v>92</v>
      </c>
      <c r="E95" s="23">
        <v>12</v>
      </c>
      <c r="F95" s="23">
        <v>271.39999999999998</v>
      </c>
      <c r="G95" s="23">
        <v>176</v>
      </c>
      <c r="H95" s="23">
        <v>95.4</v>
      </c>
      <c r="I95" s="23">
        <v>95.4</v>
      </c>
      <c r="J95" s="24" t="s">
        <v>11</v>
      </c>
      <c r="K95" s="65"/>
      <c r="L95" s="27" t="s">
        <v>58</v>
      </c>
      <c r="M95" s="25" t="s">
        <v>324</v>
      </c>
    </row>
    <row r="96" spans="1:13">
      <c r="A96" s="81" t="s">
        <v>26</v>
      </c>
      <c r="B96" s="80" t="s">
        <v>33</v>
      </c>
      <c r="C96" s="15"/>
      <c r="D96" s="15"/>
      <c r="E96" s="15"/>
      <c r="F96" s="15"/>
      <c r="G96" s="15"/>
      <c r="H96" s="15"/>
      <c r="I96" s="44">
        <f>SUM(I97:I102)</f>
        <v>1494.4</v>
      </c>
      <c r="J96" s="20"/>
      <c r="K96" s="33"/>
      <c r="L96" s="34"/>
      <c r="M96" s="28"/>
    </row>
    <row r="97" spans="1:13" ht="75">
      <c r="A97" s="81">
        <v>1</v>
      </c>
      <c r="B97" s="79" t="s">
        <v>334</v>
      </c>
      <c r="C97" s="77" t="s">
        <v>335</v>
      </c>
      <c r="D97" s="77" t="s">
        <v>336</v>
      </c>
      <c r="E97" s="77" t="s">
        <v>337</v>
      </c>
      <c r="F97" s="77">
        <v>4154</v>
      </c>
      <c r="G97" s="77">
        <v>400</v>
      </c>
      <c r="H97" s="77">
        <v>3754</v>
      </c>
      <c r="I97" s="77">
        <v>350</v>
      </c>
      <c r="J97" s="24" t="s">
        <v>34</v>
      </c>
      <c r="K97" s="78"/>
      <c r="L97" s="23" t="s">
        <v>141</v>
      </c>
      <c r="M97" s="25" t="s">
        <v>338</v>
      </c>
    </row>
    <row r="98" spans="1:13" ht="105">
      <c r="A98" s="81">
        <v>2</v>
      </c>
      <c r="B98" s="22" t="s">
        <v>438</v>
      </c>
      <c r="C98" s="23" t="s">
        <v>439</v>
      </c>
      <c r="D98" s="23">
        <v>711</v>
      </c>
      <c r="E98" s="23">
        <v>1</v>
      </c>
      <c r="F98" s="23">
        <v>334.5</v>
      </c>
      <c r="G98" s="23">
        <v>100</v>
      </c>
      <c r="H98" s="23">
        <v>234.5</v>
      </c>
      <c r="I98" s="23">
        <v>243.5</v>
      </c>
      <c r="J98" s="24" t="s">
        <v>34</v>
      </c>
      <c r="K98" s="65"/>
      <c r="L98" s="23" t="s">
        <v>440</v>
      </c>
      <c r="M98" s="25" t="s">
        <v>441</v>
      </c>
    </row>
    <row r="99" spans="1:13" ht="135">
      <c r="A99" s="15">
        <v>3</v>
      </c>
      <c r="B99" s="79" t="s">
        <v>330</v>
      </c>
      <c r="C99" s="77" t="s">
        <v>331</v>
      </c>
      <c r="D99" s="77">
        <v>456</v>
      </c>
      <c r="E99" s="77">
        <v>16</v>
      </c>
      <c r="F99" s="77">
        <v>614.1</v>
      </c>
      <c r="G99" s="77">
        <v>300</v>
      </c>
      <c r="H99" s="77">
        <v>314.10000000000002</v>
      </c>
      <c r="I99" s="77">
        <v>200</v>
      </c>
      <c r="J99" s="24" t="s">
        <v>34</v>
      </c>
      <c r="K99" s="78"/>
      <c r="L99" s="23" t="s">
        <v>332</v>
      </c>
      <c r="M99" s="25" t="s">
        <v>333</v>
      </c>
    </row>
    <row r="100" spans="1:13" ht="60">
      <c r="A100" s="15">
        <v>4</v>
      </c>
      <c r="B100" s="79" t="s">
        <v>442</v>
      </c>
      <c r="C100" s="77" t="s">
        <v>33</v>
      </c>
      <c r="D100" s="77" t="s">
        <v>443</v>
      </c>
      <c r="E100" s="77">
        <v>23</v>
      </c>
      <c r="F100" s="77">
        <v>200.9</v>
      </c>
      <c r="G100" s="77">
        <v>100</v>
      </c>
      <c r="H100" s="77">
        <v>100.9</v>
      </c>
      <c r="I100" s="77">
        <v>100.9</v>
      </c>
      <c r="J100" s="24" t="s">
        <v>34</v>
      </c>
      <c r="K100" s="78"/>
      <c r="L100" s="23" t="s">
        <v>141</v>
      </c>
      <c r="M100" s="84" t="s">
        <v>324</v>
      </c>
    </row>
    <row r="101" spans="1:13" ht="165">
      <c r="A101" s="15">
        <v>5</v>
      </c>
      <c r="B101" s="79" t="s">
        <v>444</v>
      </c>
      <c r="C101" s="77" t="s">
        <v>445</v>
      </c>
      <c r="D101" s="77">
        <v>40</v>
      </c>
      <c r="E101" s="77">
        <v>1</v>
      </c>
      <c r="F101" s="77">
        <v>773</v>
      </c>
      <c r="G101" s="77">
        <v>150</v>
      </c>
      <c r="H101" s="77">
        <v>623</v>
      </c>
      <c r="I101" s="77">
        <v>200</v>
      </c>
      <c r="J101" s="24" t="s">
        <v>34</v>
      </c>
      <c r="K101" s="78"/>
      <c r="L101" s="23" t="s">
        <v>332</v>
      </c>
      <c r="M101" s="25" t="s">
        <v>469</v>
      </c>
    </row>
    <row r="102" spans="1:13" ht="60">
      <c r="A102" s="15">
        <v>6</v>
      </c>
      <c r="B102" s="79" t="s">
        <v>446</v>
      </c>
      <c r="C102" s="77" t="s">
        <v>335</v>
      </c>
      <c r="D102" s="77">
        <v>277</v>
      </c>
      <c r="E102" s="77">
        <v>33</v>
      </c>
      <c r="F102" s="77">
        <v>1093.7</v>
      </c>
      <c r="G102" s="77">
        <v>250</v>
      </c>
      <c r="H102" s="77">
        <v>843.7</v>
      </c>
      <c r="I102" s="77">
        <v>400</v>
      </c>
      <c r="J102" s="24" t="s">
        <v>34</v>
      </c>
      <c r="K102" s="78"/>
      <c r="L102" s="23" t="s">
        <v>332</v>
      </c>
      <c r="M102" s="25" t="s">
        <v>324</v>
      </c>
    </row>
    <row r="103" spans="1:13" ht="28.5" customHeight="1">
      <c r="A103" s="81" t="s">
        <v>27</v>
      </c>
      <c r="B103" s="110" t="s">
        <v>94</v>
      </c>
      <c r="C103" s="111"/>
      <c r="D103" s="15"/>
      <c r="E103" s="15"/>
      <c r="F103" s="15"/>
      <c r="G103" s="15"/>
      <c r="H103" s="15"/>
      <c r="I103" s="44">
        <f>SUM(I104:I108)</f>
        <v>1137</v>
      </c>
      <c r="J103" s="20"/>
      <c r="K103" s="33"/>
      <c r="L103" s="34"/>
      <c r="M103" s="28"/>
    </row>
    <row r="104" spans="1:13" ht="105">
      <c r="A104" s="15">
        <v>1</v>
      </c>
      <c r="B104" s="26" t="s">
        <v>339</v>
      </c>
      <c r="C104" s="27" t="s">
        <v>340</v>
      </c>
      <c r="D104" s="27" t="s">
        <v>341</v>
      </c>
      <c r="E104" s="27" t="s">
        <v>342</v>
      </c>
      <c r="F104" s="27">
        <v>200</v>
      </c>
      <c r="G104" s="27">
        <v>70</v>
      </c>
      <c r="H104" s="27">
        <v>130</v>
      </c>
      <c r="I104" s="27">
        <v>90</v>
      </c>
      <c r="J104" s="23" t="s">
        <v>95</v>
      </c>
      <c r="K104" s="68" t="s">
        <v>9</v>
      </c>
      <c r="L104" s="27" t="s">
        <v>343</v>
      </c>
      <c r="M104" s="25" t="s">
        <v>344</v>
      </c>
    </row>
    <row r="105" spans="1:13" ht="150">
      <c r="A105" s="15">
        <v>2</v>
      </c>
      <c r="B105" s="26" t="s">
        <v>345</v>
      </c>
      <c r="C105" s="27" t="s">
        <v>346</v>
      </c>
      <c r="D105" s="27">
        <v>893</v>
      </c>
      <c r="E105" s="27">
        <v>9</v>
      </c>
      <c r="F105" s="27">
        <v>590.5</v>
      </c>
      <c r="G105" s="27">
        <v>120</v>
      </c>
      <c r="H105" s="27">
        <v>470.5</v>
      </c>
      <c r="I105" s="27">
        <v>150</v>
      </c>
      <c r="J105" s="23" t="s">
        <v>95</v>
      </c>
      <c r="K105" s="68" t="s">
        <v>9</v>
      </c>
      <c r="L105" s="27" t="s">
        <v>343</v>
      </c>
      <c r="M105" s="25" t="s">
        <v>347</v>
      </c>
    </row>
    <row r="106" spans="1:13" ht="105">
      <c r="A106" s="15">
        <v>3</v>
      </c>
      <c r="B106" s="26" t="s">
        <v>356</v>
      </c>
      <c r="C106" s="27" t="s">
        <v>86</v>
      </c>
      <c r="D106" s="27" t="s">
        <v>357</v>
      </c>
      <c r="E106" s="27" t="s">
        <v>358</v>
      </c>
      <c r="F106" s="27">
        <v>120</v>
      </c>
      <c r="G106" s="27">
        <v>70</v>
      </c>
      <c r="H106" s="27">
        <v>50</v>
      </c>
      <c r="I106" s="27">
        <v>50</v>
      </c>
      <c r="J106" s="23" t="s">
        <v>95</v>
      </c>
      <c r="K106" s="68" t="s">
        <v>9</v>
      </c>
      <c r="L106" s="27" t="s">
        <v>96</v>
      </c>
      <c r="M106" s="25" t="s">
        <v>353</v>
      </c>
    </row>
    <row r="107" spans="1:13" ht="105">
      <c r="A107" s="15">
        <v>4</v>
      </c>
      <c r="B107" s="26" t="s">
        <v>359</v>
      </c>
      <c r="C107" s="27" t="s">
        <v>86</v>
      </c>
      <c r="D107" s="27" t="s">
        <v>360</v>
      </c>
      <c r="E107" s="27" t="s">
        <v>358</v>
      </c>
      <c r="F107" s="27">
        <v>417.5</v>
      </c>
      <c r="G107" s="27">
        <v>50</v>
      </c>
      <c r="H107" s="27">
        <v>347.5</v>
      </c>
      <c r="I107" s="27">
        <v>347</v>
      </c>
      <c r="J107" s="23" t="s">
        <v>95</v>
      </c>
      <c r="K107" s="68" t="s">
        <v>9</v>
      </c>
      <c r="L107" s="27" t="s">
        <v>96</v>
      </c>
      <c r="M107" s="25" t="s">
        <v>353</v>
      </c>
    </row>
    <row r="108" spans="1:13" ht="154.5" customHeight="1">
      <c r="A108" s="15">
        <v>5</v>
      </c>
      <c r="B108" s="26" t="s">
        <v>361</v>
      </c>
      <c r="C108" s="27" t="s">
        <v>352</v>
      </c>
      <c r="D108" s="27">
        <v>390</v>
      </c>
      <c r="E108" s="27">
        <v>4</v>
      </c>
      <c r="F108" s="27">
        <v>1329.6</v>
      </c>
      <c r="G108" s="27">
        <v>220</v>
      </c>
      <c r="H108" s="27">
        <v>1129.5999999999999</v>
      </c>
      <c r="I108" s="27">
        <v>500</v>
      </c>
      <c r="J108" s="23" t="s">
        <v>95</v>
      </c>
      <c r="K108" s="68" t="s">
        <v>9</v>
      </c>
      <c r="L108" s="27" t="s">
        <v>96</v>
      </c>
      <c r="M108" s="25" t="s">
        <v>362</v>
      </c>
    </row>
    <row r="109" spans="1:13" ht="28.5" customHeight="1">
      <c r="A109" s="81" t="s">
        <v>28</v>
      </c>
      <c r="B109" s="110" t="s">
        <v>36</v>
      </c>
      <c r="C109" s="111"/>
      <c r="D109" s="15"/>
      <c r="E109" s="15"/>
      <c r="F109" s="15"/>
      <c r="G109" s="15"/>
      <c r="H109" s="15"/>
      <c r="I109" s="81">
        <f>SUM(I110:I110)</f>
        <v>123.2</v>
      </c>
      <c r="J109" s="20"/>
      <c r="K109" s="33"/>
      <c r="L109" s="34"/>
      <c r="M109" s="28"/>
    </row>
    <row r="110" spans="1:13" ht="60">
      <c r="A110" s="15">
        <v>1</v>
      </c>
      <c r="B110" s="22" t="s">
        <v>363</v>
      </c>
      <c r="C110" s="23" t="s">
        <v>364</v>
      </c>
      <c r="D110" s="23">
        <v>445</v>
      </c>
      <c r="E110" s="23">
        <v>20</v>
      </c>
      <c r="F110" s="23">
        <v>523.20000000000005</v>
      </c>
      <c r="G110" s="23">
        <v>400</v>
      </c>
      <c r="H110" s="23">
        <v>123.2</v>
      </c>
      <c r="I110" s="23">
        <v>123.2</v>
      </c>
      <c r="J110" s="24" t="s">
        <v>35</v>
      </c>
      <c r="K110" s="65"/>
      <c r="L110" s="27" t="s">
        <v>96</v>
      </c>
      <c r="M110" s="25" t="s">
        <v>365</v>
      </c>
    </row>
    <row r="111" spans="1:13">
      <c r="A111" s="15"/>
      <c r="B111" s="62" t="s">
        <v>54</v>
      </c>
      <c r="C111" s="15"/>
      <c r="D111" s="15"/>
      <c r="E111" s="15"/>
      <c r="F111" s="15"/>
      <c r="G111" s="15"/>
      <c r="H111" s="15"/>
      <c r="I111" s="85">
        <f>I109++I96+I92+I78+I75+I72+I64+I62+I59+I56+I53+I51+I48+I46+I44+I38+I35+I32+I4+I103</f>
        <v>14320.8</v>
      </c>
      <c r="J111" s="20"/>
      <c r="K111" s="33"/>
      <c r="L111" s="34"/>
      <c r="M111" s="28"/>
    </row>
    <row r="112" spans="1:13">
      <c r="B112" s="37"/>
      <c r="C112" s="41"/>
      <c r="D112" s="39"/>
      <c r="E112" s="37"/>
      <c r="F112" s="37"/>
      <c r="G112" s="37"/>
      <c r="H112" s="37"/>
      <c r="I112" s="37"/>
    </row>
    <row r="113" spans="1:9">
      <c r="B113" s="37"/>
      <c r="C113" s="38"/>
      <c r="D113" s="39"/>
      <c r="E113" s="37"/>
      <c r="F113" s="37"/>
      <c r="G113" s="37"/>
      <c r="H113" s="37"/>
      <c r="I113" s="42">
        <f>I111+'Đất nông nghiệp'!I68</f>
        <v>31392</v>
      </c>
    </row>
    <row r="114" spans="1:9">
      <c r="B114" s="43"/>
      <c r="C114" s="38"/>
      <c r="D114" s="39"/>
      <c r="E114" s="37"/>
      <c r="F114" s="37"/>
      <c r="G114" s="37"/>
      <c r="H114" s="37"/>
      <c r="I114" s="37"/>
    </row>
    <row r="115" spans="1:9">
      <c r="A115" s="37"/>
      <c r="B115" s="37"/>
      <c r="C115" s="38"/>
      <c r="D115" s="39"/>
      <c r="E115" s="37"/>
      <c r="F115" s="37"/>
      <c r="G115" s="37"/>
      <c r="H115" s="37"/>
      <c r="I115" s="37"/>
    </row>
    <row r="116" spans="1:9">
      <c r="A116" s="37"/>
      <c r="B116" s="37"/>
      <c r="C116" s="38"/>
      <c r="D116" s="39"/>
      <c r="E116" s="37"/>
      <c r="F116" s="37"/>
      <c r="G116" s="37"/>
      <c r="H116" s="37"/>
      <c r="I116" s="37"/>
    </row>
    <row r="117" spans="1:9">
      <c r="A117" s="37"/>
      <c r="B117" s="37"/>
      <c r="C117" s="38"/>
      <c r="D117" s="39"/>
      <c r="E117" s="37"/>
      <c r="F117" s="37"/>
      <c r="G117" s="37"/>
      <c r="H117" s="37"/>
      <c r="I117" s="37"/>
    </row>
    <row r="118" spans="1:9">
      <c r="A118" s="37" t="e">
        <f>A110+#REF!+#REF!+#REF!+#REF!+#REF!+#REF!+#REF!+#REF!+#REF!+#REF!+#REF!+#REF!+#REF!+#REF!+#REF!+#REF!+#REF!+#REF!+#REF!</f>
        <v>#REF!</v>
      </c>
      <c r="B118" s="37"/>
      <c r="C118" s="38"/>
      <c r="D118" s="39"/>
      <c r="E118" s="37"/>
      <c r="F118" s="37"/>
      <c r="G118" s="37"/>
      <c r="H118" s="37"/>
      <c r="I118" s="37"/>
    </row>
    <row r="119" spans="1:9">
      <c r="A119" s="37"/>
      <c r="B119" s="37"/>
    </row>
    <row r="130" spans="6:6">
      <c r="F130" s="13"/>
    </row>
  </sheetData>
  <mergeCells count="32">
    <mergeCell ref="A1:M1"/>
    <mergeCell ref="A2:A3"/>
    <mergeCell ref="B2:B3"/>
    <mergeCell ref="C2:C3"/>
    <mergeCell ref="D2:D3"/>
    <mergeCell ref="E2:E3"/>
    <mergeCell ref="F2:F3"/>
    <mergeCell ref="G2:G3"/>
    <mergeCell ref="H2:H3"/>
    <mergeCell ref="I2:I3"/>
    <mergeCell ref="J2:J3"/>
    <mergeCell ref="K2:K3"/>
    <mergeCell ref="L2:M2"/>
    <mergeCell ref="B4:F4"/>
    <mergeCell ref="B32:E32"/>
    <mergeCell ref="B64:E64"/>
    <mergeCell ref="B35:E35"/>
    <mergeCell ref="B56:E56"/>
    <mergeCell ref="B62:E62"/>
    <mergeCell ref="B38:E38"/>
    <mergeCell ref="B53:E53"/>
    <mergeCell ref="B48:E48"/>
    <mergeCell ref="B59:E59"/>
    <mergeCell ref="B44:E44"/>
    <mergeCell ref="B46:E46"/>
    <mergeCell ref="B51:E51"/>
    <mergeCell ref="B72:E72"/>
    <mergeCell ref="B103:C103"/>
    <mergeCell ref="B92:C92"/>
    <mergeCell ref="B109:C109"/>
    <mergeCell ref="B75:C75"/>
    <mergeCell ref="B78:C78"/>
  </mergeCells>
  <pageMargins left="0" right="0" top="0.2" bottom="0" header="0.2" footer="0.2"/>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Đất nông nghiệp</vt:lpstr>
      <vt:lpstr>Đất NN liền kề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2023-04-03T03:54:57Z</cp:lastPrinted>
  <dcterms:created xsi:type="dcterms:W3CDTF">2020-03-10T07:38:06Z</dcterms:created>
  <dcterms:modified xsi:type="dcterms:W3CDTF">2023-05-08T01:50:40Z</dcterms:modified>
</cp:coreProperties>
</file>